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970" yWindow="705" windowWidth="12240" windowHeight="8655"/>
  </bookViews>
  <sheets>
    <sheet name="Peter's Removals" sheetId="3" r:id="rId1"/>
  </sheets>
  <definedNames>
    <definedName name="_xlnm.Print_Area" localSheetId="0">'Peter''s Removals'!$A$1:$P$74</definedName>
  </definedNames>
  <calcPr calcId="145621"/>
</workbook>
</file>

<file path=xl/calcChain.xml><?xml version="1.0" encoding="utf-8"?>
<calcChain xmlns="http://schemas.openxmlformats.org/spreadsheetml/2006/main">
  <c r="N12" i="3" l="1"/>
  <c r="D11" i="3" l="1"/>
  <c r="I11" i="3"/>
  <c r="N11" i="3"/>
  <c r="D12" i="3"/>
  <c r="I12" i="3"/>
  <c r="D13" i="3"/>
  <c r="I13" i="3"/>
  <c r="N13" i="3"/>
  <c r="D14" i="3"/>
  <c r="I14" i="3"/>
  <c r="N14" i="3"/>
  <c r="D15" i="3"/>
  <c r="I15" i="3"/>
  <c r="N15" i="3"/>
  <c r="D16" i="3"/>
  <c r="I16" i="3"/>
  <c r="N16" i="3"/>
  <c r="D17" i="3"/>
  <c r="I17" i="3"/>
  <c r="N17" i="3"/>
  <c r="D18" i="3"/>
  <c r="I18" i="3"/>
  <c r="N18" i="3"/>
  <c r="I19" i="3"/>
  <c r="N19" i="3"/>
  <c r="I20" i="3"/>
  <c r="N20" i="3"/>
  <c r="I21" i="3"/>
  <c r="N21" i="3"/>
  <c r="I22" i="3"/>
  <c r="N22" i="3"/>
  <c r="I23" i="3"/>
  <c r="N23" i="3"/>
  <c r="D24" i="3"/>
  <c r="I24" i="3"/>
  <c r="N24" i="3"/>
  <c r="D25" i="3"/>
  <c r="I25" i="3"/>
  <c r="N25" i="3"/>
  <c r="D26" i="3"/>
  <c r="I26" i="3"/>
  <c r="N26" i="3"/>
  <c r="D27" i="3"/>
  <c r="I27" i="3"/>
  <c r="N27" i="3"/>
  <c r="D28" i="3"/>
  <c r="I28" i="3"/>
  <c r="N28" i="3"/>
  <c r="D29" i="3"/>
  <c r="I29" i="3"/>
  <c r="D30" i="3"/>
  <c r="I30" i="3"/>
  <c r="D31" i="3"/>
  <c r="I31" i="3"/>
  <c r="D32" i="3"/>
  <c r="I32" i="3"/>
  <c r="D33" i="3"/>
  <c r="I33" i="3"/>
  <c r="D34" i="3"/>
  <c r="I34" i="3"/>
  <c r="N34" i="3"/>
  <c r="D35" i="3"/>
  <c r="I35" i="3"/>
  <c r="N35" i="3"/>
  <c r="D36" i="3"/>
  <c r="I36" i="3"/>
  <c r="N36" i="3"/>
  <c r="D37" i="3"/>
  <c r="I37" i="3"/>
  <c r="N37" i="3"/>
  <c r="D38" i="3"/>
  <c r="N38" i="3"/>
  <c r="D39" i="3"/>
  <c r="N39" i="3"/>
  <c r="D40" i="3"/>
  <c r="N40" i="3"/>
  <c r="D41" i="3"/>
  <c r="N41" i="3"/>
  <c r="D42" i="3"/>
  <c r="N42" i="3"/>
  <c r="D43" i="3"/>
  <c r="I43" i="3"/>
  <c r="N43" i="3"/>
  <c r="D44" i="3"/>
  <c r="I44" i="3"/>
  <c r="N44" i="3"/>
  <c r="D45" i="3"/>
  <c r="I45" i="3"/>
  <c r="N45" i="3"/>
  <c r="D46" i="3"/>
  <c r="I46" i="3"/>
  <c r="N46" i="3"/>
  <c r="D47" i="3"/>
  <c r="I47" i="3"/>
  <c r="N47" i="3"/>
  <c r="D48" i="3"/>
  <c r="I48" i="3"/>
  <c r="N48" i="3"/>
  <c r="D49" i="3"/>
  <c r="I49" i="3"/>
  <c r="N49" i="3"/>
  <c r="D50" i="3"/>
  <c r="I50" i="3"/>
  <c r="N50" i="3"/>
  <c r="D51" i="3"/>
  <c r="I51" i="3"/>
  <c r="N51" i="3"/>
  <c r="D52" i="3"/>
  <c r="I52" i="3"/>
  <c r="N52" i="3"/>
  <c r="D53" i="3"/>
  <c r="I53" i="3"/>
  <c r="N53" i="3"/>
  <c r="I54" i="3"/>
  <c r="N54" i="3"/>
  <c r="I55" i="3"/>
  <c r="N55" i="3"/>
  <c r="I56" i="3"/>
  <c r="N56" i="3"/>
  <c r="I57" i="3"/>
  <c r="N57" i="3"/>
  <c r="I58" i="3"/>
  <c r="N58" i="3"/>
  <c r="D59" i="3"/>
  <c r="I59" i="3"/>
  <c r="N59" i="3"/>
  <c r="D60" i="3"/>
  <c r="I60" i="3"/>
  <c r="N60" i="3"/>
  <c r="D61" i="3"/>
  <c r="I61" i="3"/>
  <c r="N61" i="3"/>
  <c r="D62" i="3"/>
  <c r="I62" i="3"/>
  <c r="N62" i="3"/>
  <c r="D63" i="3"/>
  <c r="I63" i="3"/>
  <c r="N63" i="3"/>
  <c r="D64" i="3"/>
  <c r="I64" i="3"/>
  <c r="N64" i="3"/>
  <c r="D65" i="3"/>
  <c r="I65" i="3"/>
  <c r="N65" i="3"/>
  <c r="D66" i="3"/>
  <c r="I66" i="3"/>
  <c r="N66" i="3"/>
  <c r="D67" i="3"/>
  <c r="I67" i="3"/>
  <c r="N67" i="3"/>
  <c r="D68" i="3"/>
  <c r="I68" i="3"/>
  <c r="N68" i="3"/>
  <c r="D69" i="3"/>
  <c r="I69" i="3"/>
  <c r="N69" i="3"/>
  <c r="D70" i="3"/>
  <c r="I70" i="3"/>
  <c r="N70" i="3"/>
  <c r="D20" i="3" l="1"/>
  <c r="N30" i="3"/>
  <c r="I39" i="3"/>
  <c r="D72" i="3"/>
  <c r="D55" i="3"/>
  <c r="I72" i="3"/>
  <c r="N72" i="3"/>
  <c r="N73" i="3" l="1"/>
</calcChain>
</file>

<file path=xl/sharedStrings.xml><?xml version="1.0" encoding="utf-8"?>
<sst xmlns="http://schemas.openxmlformats.org/spreadsheetml/2006/main" count="223" uniqueCount="195">
  <si>
    <t>DSTV Dish</t>
  </si>
  <si>
    <t>3 Seater</t>
  </si>
  <si>
    <t>2 Seater</t>
  </si>
  <si>
    <t>1 Seater</t>
  </si>
  <si>
    <t>T.V.</t>
  </si>
  <si>
    <t>Bean Bag</t>
  </si>
  <si>
    <t>Sideboard</t>
  </si>
  <si>
    <t>Tea Trolley</t>
  </si>
  <si>
    <t>Chair</t>
  </si>
  <si>
    <t>Hat Stand</t>
  </si>
  <si>
    <t>Bed (Single)</t>
  </si>
  <si>
    <t>Bed (Double)</t>
  </si>
  <si>
    <t>Bed (Queen)</t>
  </si>
  <si>
    <t>Chest of Drawers</t>
  </si>
  <si>
    <t>Cheval Mirror</t>
  </si>
  <si>
    <t>Clothes Basket</t>
  </si>
  <si>
    <t>Chaise Lounge</t>
  </si>
  <si>
    <t>Futon (Single)</t>
  </si>
  <si>
    <t>Futon (Double)</t>
  </si>
  <si>
    <t>Kist</t>
  </si>
  <si>
    <t>Side Tables</t>
  </si>
  <si>
    <t>Coffee Table</t>
  </si>
  <si>
    <t>Bar Stool</t>
  </si>
  <si>
    <t>Clothes Airer</t>
  </si>
  <si>
    <t>Freezer</t>
  </si>
  <si>
    <t>Bar Fridge</t>
  </si>
  <si>
    <t>Fans</t>
  </si>
  <si>
    <t>Heaters</t>
  </si>
  <si>
    <t>Ironing Board</t>
  </si>
  <si>
    <t>Knitting Machine</t>
  </si>
  <si>
    <t>Polisher</t>
  </si>
  <si>
    <t>Stove (L)</t>
  </si>
  <si>
    <t>Table</t>
  </si>
  <si>
    <t>V-Cleaner</t>
  </si>
  <si>
    <t>Washing Machine</t>
  </si>
  <si>
    <t>Bicycle</t>
  </si>
  <si>
    <t>Concrete Bench</t>
  </si>
  <si>
    <t>Fishing Rods</t>
  </si>
  <si>
    <t>Garden Tools</t>
  </si>
  <si>
    <t>Health Walker</t>
  </si>
  <si>
    <t>Hose Pipe</t>
  </si>
  <si>
    <t>Ladder</t>
  </si>
  <si>
    <t>Lawn Mower</t>
  </si>
  <si>
    <t>Trunks</t>
  </si>
  <si>
    <t>Fish Tank</t>
  </si>
  <si>
    <t>Jungle Gym</t>
  </si>
  <si>
    <t>Wendy House</t>
  </si>
  <si>
    <t>Cabinet M</t>
  </si>
  <si>
    <t>Cabinet S</t>
  </si>
  <si>
    <t xml:space="preserve">Chair </t>
  </si>
  <si>
    <t>Cabinet L</t>
  </si>
  <si>
    <t>Bar Counter</t>
  </si>
  <si>
    <t>Office Chair</t>
  </si>
  <si>
    <t xml:space="preserve">Ornaments </t>
  </si>
  <si>
    <t>Garden Statues</t>
  </si>
  <si>
    <t>Garden Ornaments</t>
  </si>
  <si>
    <t>Display Cabinet</t>
  </si>
  <si>
    <t>White Board (S)</t>
  </si>
  <si>
    <t>White Board (L)</t>
  </si>
  <si>
    <t>White Board (M)</t>
  </si>
  <si>
    <t>Computer Stand</t>
  </si>
  <si>
    <t>Peter's Mini Removals " We Make Sure Your Move Goes Smooth"</t>
  </si>
  <si>
    <t>Entrance Hall</t>
  </si>
  <si>
    <t>Item Description</t>
  </si>
  <si>
    <t>Coat Stand</t>
  </si>
  <si>
    <t xml:space="preserve">Writing Bureau </t>
  </si>
  <si>
    <t>Telephone Table</t>
  </si>
  <si>
    <t xml:space="preserve">Bench </t>
  </si>
  <si>
    <t xml:space="preserve">Small Table </t>
  </si>
  <si>
    <t>QTY</t>
  </si>
  <si>
    <t>Vol.</t>
  </si>
  <si>
    <t>Office use</t>
  </si>
  <si>
    <t>Total</t>
  </si>
  <si>
    <t>Lounge</t>
  </si>
  <si>
    <t>Recliner</t>
  </si>
  <si>
    <t xml:space="preserve">4 Seater </t>
  </si>
  <si>
    <t xml:space="preserve">Corner Unit </t>
  </si>
  <si>
    <t xml:space="preserve">Day Bed Couch </t>
  </si>
  <si>
    <t xml:space="preserve">DSTV </t>
  </si>
  <si>
    <t>DVD Player</t>
  </si>
  <si>
    <t xml:space="preserve">VCR </t>
  </si>
  <si>
    <t>HiFi</t>
  </si>
  <si>
    <t xml:space="preserve">HiFi Stand </t>
  </si>
  <si>
    <t>HiFi Speaker(L)</t>
  </si>
  <si>
    <t>HiFi Speaker(S)</t>
  </si>
  <si>
    <t>Big Box T.V.</t>
  </si>
  <si>
    <t>Plasma/Led T.V.</t>
  </si>
  <si>
    <t xml:space="preserve">T.V. Unit </t>
  </si>
  <si>
    <t>Wall Unit 1pc</t>
  </si>
  <si>
    <t>Wall Unit 2pc</t>
  </si>
  <si>
    <t xml:space="preserve">Wall Unit 3pc </t>
  </si>
  <si>
    <t>Side Table</t>
  </si>
  <si>
    <t>Display Case</t>
  </si>
  <si>
    <t>Lamp (L)</t>
  </si>
  <si>
    <t xml:space="preserve">Lamp (S) </t>
  </si>
  <si>
    <t>Piano Grand</t>
  </si>
  <si>
    <t>Piano Upright</t>
  </si>
  <si>
    <t>Dinning Room</t>
  </si>
  <si>
    <t>Entertainment Room</t>
  </si>
  <si>
    <t xml:space="preserve">D/Room Table 10 Seater </t>
  </si>
  <si>
    <t xml:space="preserve">D/Room Table 8 Seater </t>
  </si>
  <si>
    <t>D/Room Table 6 Seater</t>
  </si>
  <si>
    <t>D/Room Table 4 Seater</t>
  </si>
  <si>
    <t>D/Room Table 2 Seater</t>
  </si>
  <si>
    <t>Dinning Room Chair</t>
  </si>
  <si>
    <t xml:space="preserve">Server </t>
  </si>
  <si>
    <t>Bar Unit</t>
  </si>
  <si>
    <t>Book Shelves (S)</t>
  </si>
  <si>
    <t>Book Shelves (M)</t>
  </si>
  <si>
    <t>Book Shelves (L)</t>
  </si>
  <si>
    <t>Cabinet (L)</t>
  </si>
  <si>
    <t>Cabinet (S)</t>
  </si>
  <si>
    <t>Cabinet (M)</t>
  </si>
  <si>
    <t xml:space="preserve">Computer  </t>
  </si>
  <si>
    <t>Cradenza</t>
  </si>
  <si>
    <t>Desk (L)</t>
  </si>
  <si>
    <t>Desk (M)</t>
  </si>
  <si>
    <t>Desk (S)</t>
  </si>
  <si>
    <t xml:space="preserve">Drawing Board </t>
  </si>
  <si>
    <t>Printer/Fax</t>
  </si>
  <si>
    <t xml:space="preserve">T.V. </t>
  </si>
  <si>
    <t>Plansma/Led T.V.</t>
  </si>
  <si>
    <t>Kitchen/Appliances</t>
  </si>
  <si>
    <t>Fridge D/Door (L)</t>
  </si>
  <si>
    <t>Fridge (M)</t>
  </si>
  <si>
    <t>Fridge (S)</t>
  </si>
  <si>
    <t>Tumble Dryer</t>
  </si>
  <si>
    <t>Dish Washer</t>
  </si>
  <si>
    <t>Microwave</t>
  </si>
  <si>
    <t>Washing Basket</t>
  </si>
  <si>
    <t>Carpets</t>
  </si>
  <si>
    <t>Paintings</t>
  </si>
  <si>
    <t>Pictures</t>
  </si>
  <si>
    <t>Mirrors</t>
  </si>
  <si>
    <t xml:space="preserve">Bin </t>
  </si>
  <si>
    <t>Bedrooms</t>
  </si>
  <si>
    <t>Bed (King)</t>
  </si>
  <si>
    <t>Sleeper Couch</t>
  </si>
  <si>
    <t>Cot/Crib</t>
  </si>
  <si>
    <t>Dressing Table (L)</t>
  </si>
  <si>
    <t>Dressing Table (M)</t>
  </si>
  <si>
    <t>Head/Foot Board</t>
  </si>
  <si>
    <t>Wardrobe 2 Door</t>
  </si>
  <si>
    <t>Wardrobe 3 Door</t>
  </si>
  <si>
    <t>Garage/Garden/Other</t>
  </si>
  <si>
    <t>Braai Gas</t>
  </si>
  <si>
    <t>Braai Weber</t>
  </si>
  <si>
    <t>Stacking Chair</t>
  </si>
  <si>
    <t xml:space="preserve">Garden Table </t>
  </si>
  <si>
    <t>Kennel (L)</t>
  </si>
  <si>
    <t>Kennel (S)</t>
  </si>
  <si>
    <t>Work Bench</t>
  </si>
  <si>
    <t>Shelves</t>
  </si>
  <si>
    <t>Plastic Table</t>
  </si>
  <si>
    <t>Tool/Toy Box</t>
  </si>
  <si>
    <t>Umbrella</t>
  </si>
  <si>
    <t>Welder/Compressor/Saw</t>
  </si>
  <si>
    <t>Wheel Barrow</t>
  </si>
  <si>
    <t>Gym All in One</t>
  </si>
  <si>
    <t>Exercise Bike</t>
  </si>
  <si>
    <t>Golf Cart/Bag</t>
  </si>
  <si>
    <t>Pot Plants (L)</t>
  </si>
  <si>
    <t>Pot Plants (M)</t>
  </si>
  <si>
    <t>Pot Plants (S)</t>
  </si>
  <si>
    <t>Snooker Table</t>
  </si>
  <si>
    <t xml:space="preserve">Delivery Address : </t>
  </si>
  <si>
    <t>Total Vol.</t>
  </si>
  <si>
    <t xml:space="preserve">Full Name :                                                                                                          </t>
  </si>
  <si>
    <r>
      <t xml:space="preserve">Contact Number :                                                                                               </t>
    </r>
    <r>
      <rPr>
        <b/>
        <sz val="11"/>
        <color rgb="FFFF0000"/>
        <rFont val="Arial"/>
        <family val="2"/>
        <scheme val="minor"/>
      </rPr>
      <t/>
    </r>
  </si>
  <si>
    <t xml:space="preserve">Collection Address :                                                                                       </t>
  </si>
  <si>
    <t>YES</t>
  </si>
  <si>
    <t>NO</t>
  </si>
  <si>
    <t>Important Information</t>
  </si>
  <si>
    <t xml:space="preserve">Collection Point Information : </t>
  </si>
  <si>
    <t>Distance from the Home to the Truck in meters</t>
  </si>
  <si>
    <t xml:space="preserve">Parking Restrictions at Truck Loading Point? </t>
  </si>
  <si>
    <t xml:space="preserve">Are there Elevators at the Loading Point? </t>
  </si>
  <si>
    <t xml:space="preserve">Are ther Stairs at the Loading Point? </t>
  </si>
  <si>
    <t xml:space="preserve">Can you send an image of the loading point? </t>
  </si>
  <si>
    <t xml:space="preserve">Delivery Point Information : </t>
  </si>
  <si>
    <t>Distance form the Home to the Truck in meters</t>
  </si>
  <si>
    <t xml:space="preserve">Height Restrictions for Truck Drop Off Point? </t>
  </si>
  <si>
    <t xml:space="preserve">Parking Restrictions at Truck Drop Off Point? </t>
  </si>
  <si>
    <t xml:space="preserve">Height Restrictions for Truck Loading Point? </t>
  </si>
  <si>
    <t xml:space="preserve">Are there Stairs at the Drop Off Point? </t>
  </si>
  <si>
    <t xml:space="preserve">Are there Elevators at the Drop Off Point? </t>
  </si>
  <si>
    <t xml:space="preserve">Can you send an image of the drop off point? </t>
  </si>
  <si>
    <t>Gen Cartons/Boxes</t>
  </si>
  <si>
    <t>Linen Cartons/Boxes</t>
  </si>
  <si>
    <t>W/Drobe Cartons/Boxes</t>
  </si>
  <si>
    <t>Moving Date:</t>
  </si>
  <si>
    <t>Delivery Address:</t>
  </si>
  <si>
    <t>Is it a Ground Floor Home? / Floor?</t>
  </si>
  <si>
    <t>Please advise if any items needs to be dismantled / reassembled:</t>
  </si>
  <si>
    <t>Estimate value of your items: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</si>
</sst>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sz val="9"/>
      <name val="Arial"/>
      <family val="2"/>
    </font>
    <font>
      <sz val="11"/>
      <color rgb="FF3F3F76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i/>
      <sz val="14"/>
      <color rgb="FF0070C0"/>
      <name val="Arial"/>
      <family val="2"/>
    </font>
    <font>
      <sz val="11"/>
      <color rgb="FF00B05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sz val="11"/>
      <color rgb="FF3F3F76"/>
      <name val="Arial"/>
      <family val="2"/>
      <scheme val="minor"/>
    </font>
    <font>
      <sz val="12"/>
      <color rgb="FF00B050"/>
      <name val="Arial"/>
      <family val="2"/>
    </font>
    <font>
      <b/>
      <sz val="11"/>
      <color rgb="FFFF0000"/>
      <name val="Arial"/>
      <family val="2"/>
      <scheme val="minor"/>
    </font>
    <font>
      <b/>
      <i/>
      <sz val="11"/>
      <name val="Arial"/>
      <family val="2"/>
    </font>
    <font>
      <b/>
      <sz val="16"/>
      <color theme="0"/>
      <name val="Arial"/>
      <family val="2"/>
      <scheme val="minor"/>
    </font>
    <font>
      <sz val="10"/>
      <color rgb="FFFF0000"/>
      <name val="Arial"/>
      <family val="2"/>
    </font>
    <font>
      <u/>
      <sz val="16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 style="thin">
        <color rgb="FF7F7F7F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 style="medium">
        <color indexed="64"/>
      </top>
      <bottom style="medium">
        <color indexed="64"/>
      </bottom>
      <diagonal/>
    </border>
    <border>
      <left style="medium">
        <color rgb="FF00B050"/>
      </left>
      <right/>
      <top style="medium">
        <color indexed="64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 style="medium">
        <color indexed="64"/>
      </bottom>
      <diagonal/>
    </border>
    <border>
      <left/>
      <right/>
      <top style="medium">
        <color rgb="FF00B050"/>
      </top>
      <bottom style="medium">
        <color indexed="64"/>
      </bottom>
      <diagonal/>
    </border>
    <border>
      <left/>
      <right style="medium">
        <color rgb="FF00B050"/>
      </right>
      <top style="medium">
        <color rgb="FF00B05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3" borderId="1" applyNumberFormat="0" applyAlignment="0" applyProtection="0"/>
  </cellStyleXfs>
  <cellXfs count="77">
    <xf numFmtId="0" fontId="0" fillId="0" borderId="0" xfId="0"/>
    <xf numFmtId="0" fontId="0" fillId="0" borderId="0" xfId="0" applyBorder="1"/>
    <xf numFmtId="0" fontId="1" fillId="4" borderId="4" xfId="0" applyFont="1" applyFill="1" applyBorder="1"/>
    <xf numFmtId="0" fontId="0" fillId="8" borderId="0" xfId="0" applyFill="1"/>
    <xf numFmtId="0" fontId="0" fillId="5" borderId="0" xfId="0" applyFill="1" applyBorder="1"/>
    <xf numFmtId="0" fontId="8" fillId="0" borderId="8" xfId="0" applyFont="1" applyBorder="1" applyAlignment="1"/>
    <xf numFmtId="0" fontId="3" fillId="6" borderId="0" xfId="0" applyFont="1" applyFill="1" applyBorder="1" applyAlignment="1"/>
    <xf numFmtId="0" fontId="3" fillId="0" borderId="0" xfId="0" applyFont="1" applyBorder="1"/>
    <xf numFmtId="0" fontId="3" fillId="7" borderId="0" xfId="0" applyFont="1" applyFill="1" applyBorder="1"/>
    <xf numFmtId="0" fontId="3" fillId="6" borderId="0" xfId="0" applyFont="1" applyFill="1" applyBorder="1"/>
    <xf numFmtId="0" fontId="0" fillId="6" borderId="0" xfId="0" applyFill="1" applyBorder="1"/>
    <xf numFmtId="0" fontId="0" fillId="7" borderId="0" xfId="0" applyFill="1" applyBorder="1"/>
    <xf numFmtId="0" fontId="5" fillId="6" borderId="0" xfId="0" applyFont="1" applyFill="1" applyBorder="1"/>
    <xf numFmtId="0" fontId="5" fillId="0" borderId="0" xfId="0" applyFont="1" applyBorder="1"/>
    <xf numFmtId="0" fontId="0" fillId="0" borderId="8" xfId="0" applyBorder="1"/>
    <xf numFmtId="0" fontId="3" fillId="0" borderId="0" xfId="0" applyFont="1" applyFill="1" applyBorder="1"/>
    <xf numFmtId="0" fontId="1" fillId="4" borderId="0" xfId="0" applyFont="1" applyFill="1" applyBorder="1"/>
    <xf numFmtId="0" fontId="0" fillId="0" borderId="12" xfId="0" applyBorder="1"/>
    <xf numFmtId="0" fontId="0" fillId="5" borderId="12" xfId="0" applyFill="1" applyBorder="1"/>
    <xf numFmtId="0" fontId="0" fillId="0" borderId="0" xfId="0" applyFill="1" applyBorder="1"/>
    <xf numFmtId="0" fontId="11" fillId="4" borderId="3" xfId="0" applyFont="1" applyFill="1" applyBorder="1" applyAlignment="1"/>
    <xf numFmtId="0" fontId="1" fillId="4" borderId="16" xfId="0" applyFont="1" applyFill="1" applyBorder="1"/>
    <xf numFmtId="0" fontId="0" fillId="5" borderId="17" xfId="0" applyFill="1" applyBorder="1"/>
    <xf numFmtId="0" fontId="1" fillId="4" borderId="17" xfId="0" applyFont="1" applyFill="1" applyBorder="1"/>
    <xf numFmtId="0" fontId="0" fillId="4" borderId="17" xfId="0" applyFill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164" fontId="0" fillId="6" borderId="0" xfId="0" applyNumberFormat="1" applyFill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Fill="1" applyBorder="1" applyProtection="1">
      <protection locked="0"/>
    </xf>
    <xf numFmtId="0" fontId="20" fillId="0" borderId="0" xfId="0" applyFont="1"/>
    <xf numFmtId="49" fontId="12" fillId="2" borderId="8" xfId="1" applyNumberFormat="1" applyFont="1" applyFill="1" applyBorder="1" applyAlignment="1">
      <alignment horizontal="left"/>
    </xf>
    <xf numFmtId="49" fontId="12" fillId="2" borderId="0" xfId="1" applyNumberFormat="1" applyFont="1" applyFill="1" applyBorder="1" applyAlignment="1">
      <alignment horizontal="left"/>
    </xf>
    <xf numFmtId="49" fontId="12" fillId="2" borderId="8" xfId="1" applyNumberFormat="1" applyFont="1" applyFill="1" applyBorder="1" applyAlignment="1">
      <alignment horizontal="left"/>
    </xf>
    <xf numFmtId="49" fontId="12" fillId="2" borderId="0" xfId="1" applyNumberFormat="1" applyFont="1" applyFill="1" applyBorder="1" applyAlignment="1">
      <alignment horizontal="left"/>
    </xf>
    <xf numFmtId="49" fontId="12" fillId="2" borderId="8" xfId="1" applyNumberFormat="1" applyFont="1" applyFill="1" applyBorder="1" applyAlignment="1">
      <alignment horizontal="left"/>
    </xf>
    <xf numFmtId="49" fontId="12" fillId="2" borderId="0" xfId="1" applyNumberFormat="1" applyFont="1" applyFill="1" applyBorder="1" applyAlignment="1">
      <alignment horizontal="left"/>
    </xf>
    <xf numFmtId="49" fontId="16" fillId="7" borderId="13" xfId="1" applyNumberFormat="1" applyFont="1" applyFill="1" applyBorder="1" applyAlignment="1">
      <alignment horizontal="center"/>
    </xf>
    <xf numFmtId="49" fontId="16" fillId="7" borderId="6" xfId="1" applyNumberFormat="1" applyFont="1" applyFill="1" applyBorder="1" applyAlignment="1">
      <alignment horizontal="center"/>
    </xf>
    <xf numFmtId="49" fontId="12" fillId="2" borderId="8" xfId="1" applyNumberFormat="1" applyFont="1" applyFill="1" applyBorder="1" applyAlignment="1">
      <alignment horizontal="left"/>
    </xf>
    <xf numFmtId="49" fontId="12" fillId="2" borderId="0" xfId="1" applyNumberFormat="1" applyFont="1" applyFill="1" applyBorder="1" applyAlignment="1">
      <alignment horizontal="left"/>
    </xf>
    <xf numFmtId="0" fontId="11" fillId="4" borderId="9" xfId="0" applyFont="1" applyFill="1" applyBorder="1" applyAlignment="1"/>
    <xf numFmtId="0" fontId="11" fillId="4" borderId="3" xfId="0" applyFont="1" applyFill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4" borderId="0" xfId="0" applyFont="1" applyFill="1" applyBorder="1"/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4" borderId="9" xfId="0" applyFont="1" applyFill="1" applyBorder="1"/>
    <xf numFmtId="0" fontId="11" fillId="4" borderId="3" xfId="0" applyFont="1" applyFill="1" applyBorder="1"/>
    <xf numFmtId="0" fontId="10" fillId="4" borderId="17" xfId="0" applyFont="1" applyFill="1" applyBorder="1"/>
    <xf numFmtId="0" fontId="5" fillId="4" borderId="17" xfId="0" applyFont="1" applyFill="1" applyBorder="1"/>
    <xf numFmtId="0" fontId="15" fillId="6" borderId="8" xfId="0" applyFont="1" applyFill="1" applyBorder="1"/>
    <xf numFmtId="0" fontId="4" fillId="6" borderId="0" xfId="0" applyFont="1" applyFill="1" applyBorder="1"/>
    <xf numFmtId="0" fontId="15" fillId="6" borderId="11" xfId="0" applyFont="1" applyFill="1" applyBorder="1"/>
    <xf numFmtId="0" fontId="4" fillId="6" borderId="12" xfId="0" applyFont="1" applyFill="1" applyBorder="1"/>
    <xf numFmtId="0" fontId="9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0" fillId="4" borderId="14" xfId="0" applyFont="1" applyFill="1" applyBorder="1"/>
    <xf numFmtId="0" fontId="10" fillId="4" borderId="15" xfId="0" applyFont="1" applyFill="1" applyBorder="1"/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Input" xfId="1" builtinId="20"/>
    <cellStyle name="Normal" xfId="0" builtinId="0"/>
  </cellStyles>
  <dxfs count="0"/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ssential">
  <a:themeElements>
    <a:clrScheme name="Peters Removals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FF0000"/>
      </a:hlink>
      <a:folHlink>
        <a:srgbClr val="849A0A"/>
      </a:folHlink>
    </a:clrScheme>
    <a:fontScheme name="Essential">
      <a:majorFont>
        <a:latin typeface="Arial Black"/>
        <a:ea typeface=""/>
        <a:cs typeface=""/>
        <a:font script="Jpan" typeface="ＭＳ Ｐゴシック"/>
        <a:font script="Hang" typeface="HY견고딕"/>
        <a:font script="Hans" typeface="微软雅黑"/>
        <a:font script="Hant" typeface="微軟正黑體"/>
        <a:font script="Arab" typeface="Tahoma"/>
        <a:font script="Hebr" typeface="Tahoma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6000"/>
              </a:schemeClr>
              <a:schemeClr val="phClr">
                <a:shade val="94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84000"/>
                <a:satMod val="110000"/>
              </a:schemeClr>
            </a:gs>
            <a:gs pos="44000">
              <a:schemeClr val="phClr">
                <a:tint val="93000"/>
                <a:satMod val="115000"/>
              </a:schemeClr>
            </a:gs>
            <a:gs pos="100000">
              <a:schemeClr val="phClr">
                <a:tint val="100000"/>
                <a:shade val="59000"/>
                <a:satMod val="120000"/>
              </a:schemeClr>
            </a:gs>
          </a:gsLst>
          <a:path path="circle">
            <a:fillToRect l="40000" t="60000" r="60000" b="4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workbookViewId="0">
      <selection activeCell="Q15" sqref="Q15"/>
    </sheetView>
  </sheetViews>
  <sheetFormatPr defaultRowHeight="12.75" x14ac:dyDescent="0.2"/>
  <cols>
    <col min="1" max="1" width="25.5703125" customWidth="1"/>
    <col min="2" max="2" width="4.42578125" customWidth="1"/>
    <col min="3" max="3" width="9.28515625" hidden="1" customWidth="1"/>
    <col min="4" max="4" width="4.28515625" hidden="1" customWidth="1"/>
    <col min="6" max="6" width="18.140625" customWidth="1"/>
    <col min="7" max="7" width="4.42578125" customWidth="1"/>
    <col min="8" max="8" width="5.140625" hidden="1" customWidth="1"/>
    <col min="9" max="9" width="4.28515625" hidden="1" customWidth="1"/>
    <col min="11" max="11" width="26.5703125" customWidth="1"/>
    <col min="12" max="12" width="4.85546875" customWidth="1"/>
    <col min="13" max="13" width="4" hidden="1" customWidth="1"/>
    <col min="14" max="14" width="8.85546875" customWidth="1"/>
    <col min="16" max="16" width="45.28515625" customWidth="1"/>
    <col min="17" max="18" width="10.7109375" customWidth="1"/>
  </cols>
  <sheetData>
    <row r="1" spans="1:18" ht="20.25" x14ac:dyDescent="0.3">
      <c r="A1" s="42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26" t="s">
        <v>172</v>
      </c>
    </row>
    <row r="2" spans="1:18" ht="15" x14ac:dyDescent="0.25">
      <c r="A2" s="44" t="s">
        <v>167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Q2" s="25"/>
      <c r="R2" s="25"/>
    </row>
    <row r="3" spans="1:18" ht="15" x14ac:dyDescent="0.25">
      <c r="A3" s="44" t="s">
        <v>168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35" t="s">
        <v>173</v>
      </c>
    </row>
    <row r="4" spans="1:18" ht="15" x14ac:dyDescent="0.25">
      <c r="A4" s="36" t="s">
        <v>190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5"/>
    </row>
    <row r="5" spans="1:18" ht="15" x14ac:dyDescent="0.25">
      <c r="A5" s="40" t="s">
        <v>194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35"/>
    </row>
    <row r="6" spans="1:18" ht="15" x14ac:dyDescent="0.25">
      <c r="A6" s="44" t="s">
        <v>169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27" t="s">
        <v>174</v>
      </c>
    </row>
    <row r="7" spans="1:18" ht="15" x14ac:dyDescent="0.25">
      <c r="A7" s="38" t="s">
        <v>191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27"/>
    </row>
    <row r="8" spans="1:18" ht="18.75" x14ac:dyDescent="0.3">
      <c r="A8" s="54" t="s">
        <v>62</v>
      </c>
      <c r="B8" s="55"/>
      <c r="C8" s="55"/>
      <c r="D8" s="55"/>
      <c r="E8" s="4"/>
      <c r="F8" s="48" t="s">
        <v>98</v>
      </c>
      <c r="G8" s="48"/>
      <c r="H8" s="48"/>
      <c r="I8" s="48"/>
      <c r="J8" s="4"/>
      <c r="K8" s="48" t="s">
        <v>135</v>
      </c>
      <c r="L8" s="49"/>
      <c r="M8" s="49"/>
      <c r="N8" s="49"/>
      <c r="O8" s="49"/>
      <c r="P8" s="27"/>
      <c r="Q8" s="32" t="s">
        <v>170</v>
      </c>
      <c r="R8" s="33" t="s">
        <v>171</v>
      </c>
    </row>
    <row r="9" spans="1:18" ht="15" x14ac:dyDescent="0.2">
      <c r="A9" s="56" t="s">
        <v>63</v>
      </c>
      <c r="B9" s="57"/>
      <c r="C9" s="57"/>
      <c r="D9" s="57"/>
      <c r="E9" s="4"/>
      <c r="F9" s="50" t="s">
        <v>63</v>
      </c>
      <c r="G9" s="50"/>
      <c r="H9" s="50"/>
      <c r="I9" s="50"/>
      <c r="J9" s="4"/>
      <c r="K9" s="50" t="s">
        <v>63</v>
      </c>
      <c r="L9" s="50"/>
      <c r="M9" s="50"/>
      <c r="N9" s="50"/>
      <c r="O9" s="50"/>
      <c r="P9" s="27" t="s">
        <v>183</v>
      </c>
    </row>
    <row r="10" spans="1:18" ht="14.25" x14ac:dyDescent="0.2">
      <c r="A10" s="5"/>
      <c r="B10" s="6" t="s">
        <v>69</v>
      </c>
      <c r="C10" s="7" t="s">
        <v>71</v>
      </c>
      <c r="D10" s="8" t="s">
        <v>70</v>
      </c>
      <c r="E10" s="4"/>
      <c r="F10" s="1"/>
      <c r="G10" s="9" t="s">
        <v>69</v>
      </c>
      <c r="H10" s="7"/>
      <c r="I10" s="8" t="s">
        <v>70</v>
      </c>
      <c r="J10" s="4"/>
      <c r="K10" s="1"/>
      <c r="L10" s="9" t="s">
        <v>69</v>
      </c>
      <c r="M10" s="1"/>
      <c r="N10" s="8" t="s">
        <v>70</v>
      </c>
      <c r="O10" s="4"/>
      <c r="P10" s="27" t="s">
        <v>175</v>
      </c>
    </row>
    <row r="11" spans="1:18" ht="15" x14ac:dyDescent="0.2">
      <c r="A11" s="29" t="s">
        <v>9</v>
      </c>
      <c r="B11" s="28"/>
      <c r="C11" s="1">
        <v>12</v>
      </c>
      <c r="D11" s="11">
        <f t="shared" ref="D11:D18" si="0">B11*C11</f>
        <v>0</v>
      </c>
      <c r="E11" s="4"/>
      <c r="F11" s="31" t="s">
        <v>51</v>
      </c>
      <c r="G11" s="12"/>
      <c r="H11" s="13">
        <v>40</v>
      </c>
      <c r="I11" s="11">
        <f t="shared" ref="I11:I37" si="1">G11*H11</f>
        <v>0</v>
      </c>
      <c r="J11" s="4"/>
      <c r="K11" s="30" t="s">
        <v>136</v>
      </c>
      <c r="L11" s="10"/>
      <c r="M11" s="1">
        <v>60</v>
      </c>
      <c r="N11" s="11">
        <f t="shared" ref="N11:N28" si="2">L11*M11</f>
        <v>0</v>
      </c>
      <c r="O11" s="4"/>
      <c r="P11" s="27" t="s">
        <v>177</v>
      </c>
    </row>
    <row r="12" spans="1:18" ht="15" x14ac:dyDescent="0.2">
      <c r="A12" s="29" t="s">
        <v>64</v>
      </c>
      <c r="B12" s="28"/>
      <c r="C12" s="1">
        <v>12</v>
      </c>
      <c r="D12" s="11">
        <f t="shared" si="0"/>
        <v>0</v>
      </c>
      <c r="E12" s="4"/>
      <c r="F12" s="30" t="s">
        <v>22</v>
      </c>
      <c r="G12" s="12"/>
      <c r="H12" s="13">
        <v>10</v>
      </c>
      <c r="I12" s="11">
        <f t="shared" si="1"/>
        <v>0</v>
      </c>
      <c r="J12" s="4"/>
      <c r="K12" s="30" t="s">
        <v>12</v>
      </c>
      <c r="L12" s="10"/>
      <c r="M12" s="1">
        <v>45</v>
      </c>
      <c r="N12" s="11">
        <f t="shared" si="2"/>
        <v>0</v>
      </c>
      <c r="O12" s="4"/>
      <c r="P12" s="27" t="s">
        <v>176</v>
      </c>
    </row>
    <row r="13" spans="1:18" ht="15" x14ac:dyDescent="0.2">
      <c r="A13" s="29" t="s">
        <v>65</v>
      </c>
      <c r="B13" s="28"/>
      <c r="C13" s="1">
        <v>24</v>
      </c>
      <c r="D13" s="11">
        <f t="shared" si="0"/>
        <v>0</v>
      </c>
      <c r="E13" s="4"/>
      <c r="F13" s="30" t="s">
        <v>106</v>
      </c>
      <c r="G13" s="12"/>
      <c r="H13" s="13">
        <v>120</v>
      </c>
      <c r="I13" s="11">
        <f t="shared" si="1"/>
        <v>0</v>
      </c>
      <c r="J13" s="4"/>
      <c r="K13" s="30" t="s">
        <v>11</v>
      </c>
      <c r="L13" s="10"/>
      <c r="M13" s="1">
        <v>40</v>
      </c>
      <c r="N13" s="11">
        <f t="shared" si="2"/>
        <v>0</v>
      </c>
      <c r="O13" s="4"/>
      <c r="P13" s="27" t="s">
        <v>192</v>
      </c>
    </row>
    <row r="14" spans="1:18" ht="15" x14ac:dyDescent="0.2">
      <c r="A14" s="29" t="s">
        <v>66</v>
      </c>
      <c r="B14" s="28"/>
      <c r="C14" s="1">
        <v>12</v>
      </c>
      <c r="D14" s="11">
        <f t="shared" si="0"/>
        <v>0</v>
      </c>
      <c r="E14" s="4"/>
      <c r="F14" s="30" t="s">
        <v>109</v>
      </c>
      <c r="G14" s="12"/>
      <c r="H14" s="13">
        <v>35</v>
      </c>
      <c r="I14" s="11">
        <f t="shared" si="1"/>
        <v>0</v>
      </c>
      <c r="J14" s="4"/>
      <c r="K14" s="31" t="s">
        <v>10</v>
      </c>
      <c r="L14" s="10"/>
      <c r="M14" s="19">
        <v>30</v>
      </c>
      <c r="N14" s="11">
        <f t="shared" si="2"/>
        <v>0</v>
      </c>
      <c r="O14" s="4"/>
      <c r="P14" s="27" t="s">
        <v>178</v>
      </c>
    </row>
    <row r="15" spans="1:18" ht="15" x14ac:dyDescent="0.2">
      <c r="A15" s="29" t="s">
        <v>49</v>
      </c>
      <c r="B15" s="28"/>
      <c r="C15" s="1">
        <v>10</v>
      </c>
      <c r="D15" s="11">
        <f t="shared" si="0"/>
        <v>0</v>
      </c>
      <c r="E15" s="4"/>
      <c r="F15" s="30" t="s">
        <v>108</v>
      </c>
      <c r="G15" s="12"/>
      <c r="H15" s="13">
        <v>20</v>
      </c>
      <c r="I15" s="11">
        <f t="shared" si="1"/>
        <v>0</v>
      </c>
      <c r="J15" s="4"/>
      <c r="K15" s="31" t="s">
        <v>137</v>
      </c>
      <c r="L15" s="10"/>
      <c r="M15" s="19">
        <v>55</v>
      </c>
      <c r="N15" s="11">
        <f t="shared" si="2"/>
        <v>0</v>
      </c>
      <c r="O15" s="4"/>
    </row>
    <row r="16" spans="1:18" ht="15" x14ac:dyDescent="0.2">
      <c r="A16" s="29" t="s">
        <v>67</v>
      </c>
      <c r="B16" s="28"/>
      <c r="C16" s="1">
        <v>20</v>
      </c>
      <c r="D16" s="11">
        <f t="shared" si="0"/>
        <v>0</v>
      </c>
      <c r="E16" s="4"/>
      <c r="F16" s="30" t="s">
        <v>107</v>
      </c>
      <c r="G16" s="12"/>
      <c r="H16" s="13">
        <v>10</v>
      </c>
      <c r="I16" s="11">
        <f t="shared" si="1"/>
        <v>0</v>
      </c>
      <c r="J16" s="4"/>
      <c r="K16" s="31" t="s">
        <v>16</v>
      </c>
      <c r="L16" s="10"/>
      <c r="M16" s="19">
        <v>40</v>
      </c>
      <c r="N16" s="11">
        <f t="shared" si="2"/>
        <v>0</v>
      </c>
      <c r="O16" s="4"/>
      <c r="P16" s="35" t="s">
        <v>179</v>
      </c>
    </row>
    <row r="17" spans="1:18" ht="15" x14ac:dyDescent="0.2">
      <c r="A17" s="29" t="s">
        <v>68</v>
      </c>
      <c r="B17" s="28"/>
      <c r="C17" s="1">
        <v>10</v>
      </c>
      <c r="D17" s="11">
        <f t="shared" si="0"/>
        <v>0</v>
      </c>
      <c r="E17" s="4"/>
      <c r="F17" s="30" t="s">
        <v>110</v>
      </c>
      <c r="G17" s="12"/>
      <c r="H17" s="13">
        <v>20</v>
      </c>
      <c r="I17" s="11">
        <f t="shared" si="1"/>
        <v>0</v>
      </c>
      <c r="J17" s="4"/>
      <c r="K17" s="31" t="s">
        <v>13</v>
      </c>
      <c r="L17" s="10"/>
      <c r="M17" s="19">
        <v>30</v>
      </c>
      <c r="N17" s="11">
        <f t="shared" si="2"/>
        <v>0</v>
      </c>
      <c r="O17" s="4"/>
      <c r="P17" s="27" t="s">
        <v>180</v>
      </c>
    </row>
    <row r="18" spans="1:18" ht="15" x14ac:dyDescent="0.2">
      <c r="A18" s="29" t="s">
        <v>53</v>
      </c>
      <c r="B18" s="28"/>
      <c r="C18" s="1">
        <v>5</v>
      </c>
      <c r="D18" s="11">
        <f t="shared" si="0"/>
        <v>0</v>
      </c>
      <c r="E18" s="4"/>
      <c r="F18" s="30" t="s">
        <v>112</v>
      </c>
      <c r="G18" s="12"/>
      <c r="H18" s="13">
        <v>12</v>
      </c>
      <c r="I18" s="11">
        <f t="shared" si="1"/>
        <v>0</v>
      </c>
      <c r="J18" s="4"/>
      <c r="K18" s="31" t="s">
        <v>14</v>
      </c>
      <c r="L18" s="10"/>
      <c r="M18" s="19">
        <v>20</v>
      </c>
      <c r="N18" s="11">
        <f t="shared" si="2"/>
        <v>0</v>
      </c>
      <c r="O18" s="4"/>
      <c r="P18" s="27"/>
      <c r="Q18" s="33" t="s">
        <v>170</v>
      </c>
      <c r="R18" s="33" t="s">
        <v>171</v>
      </c>
    </row>
    <row r="19" spans="1:18" ht="15.75" thickBot="1" x14ac:dyDescent="0.25">
      <c r="A19" s="14"/>
      <c r="B19" s="1"/>
      <c r="C19" s="1"/>
      <c r="D19" s="1"/>
      <c r="E19" s="4"/>
      <c r="F19" s="30" t="s">
        <v>111</v>
      </c>
      <c r="G19" s="12"/>
      <c r="H19" s="13">
        <v>8</v>
      </c>
      <c r="I19" s="11">
        <f t="shared" si="1"/>
        <v>0</v>
      </c>
      <c r="J19" s="4"/>
      <c r="K19" s="31" t="s">
        <v>15</v>
      </c>
      <c r="L19" s="10"/>
      <c r="M19" s="19">
        <v>5</v>
      </c>
      <c r="N19" s="11">
        <f t="shared" si="2"/>
        <v>0</v>
      </c>
      <c r="O19" s="4"/>
      <c r="P19" s="27" t="s">
        <v>181</v>
      </c>
    </row>
    <row r="20" spans="1:18" ht="15.75" thickBot="1" x14ac:dyDescent="0.25">
      <c r="A20" s="61" t="s">
        <v>72</v>
      </c>
      <c r="B20" s="62"/>
      <c r="C20" s="62"/>
      <c r="D20" s="2">
        <f>D11+D12+D13+D14+D15+D16+D17+D18</f>
        <v>0</v>
      </c>
      <c r="E20" s="4"/>
      <c r="F20" s="30" t="s">
        <v>21</v>
      </c>
      <c r="G20" s="12"/>
      <c r="H20" s="13">
        <v>20</v>
      </c>
      <c r="I20" s="11">
        <f t="shared" si="1"/>
        <v>0</v>
      </c>
      <c r="J20" s="4"/>
      <c r="K20" s="31" t="s">
        <v>138</v>
      </c>
      <c r="L20" s="10"/>
      <c r="M20" s="19">
        <v>38</v>
      </c>
      <c r="N20" s="11">
        <f t="shared" si="2"/>
        <v>0</v>
      </c>
      <c r="O20" s="4"/>
      <c r="P20" s="27" t="s">
        <v>182</v>
      </c>
    </row>
    <row r="21" spans="1:18" ht="18.75" x14ac:dyDescent="0.3">
      <c r="A21" s="52" t="s">
        <v>73</v>
      </c>
      <c r="B21" s="53"/>
      <c r="C21" s="53"/>
      <c r="D21" s="53"/>
      <c r="E21" s="4"/>
      <c r="F21" s="30" t="s">
        <v>20</v>
      </c>
      <c r="G21" s="12"/>
      <c r="H21" s="13">
        <v>10</v>
      </c>
      <c r="I21" s="11">
        <f t="shared" si="1"/>
        <v>0</v>
      </c>
      <c r="J21" s="4"/>
      <c r="K21" s="31" t="s">
        <v>139</v>
      </c>
      <c r="L21" s="10"/>
      <c r="M21" s="19">
        <v>45</v>
      </c>
      <c r="N21" s="11">
        <f t="shared" si="2"/>
        <v>0</v>
      </c>
      <c r="O21" s="4"/>
      <c r="P21" s="27" t="s">
        <v>184</v>
      </c>
    </row>
    <row r="22" spans="1:18" ht="15" x14ac:dyDescent="0.2">
      <c r="A22" s="58" t="s">
        <v>63</v>
      </c>
      <c r="B22" s="50"/>
      <c r="C22" s="50"/>
      <c r="D22" s="50"/>
      <c r="E22" s="4"/>
      <c r="F22" s="30" t="s">
        <v>7</v>
      </c>
      <c r="G22" s="12"/>
      <c r="H22" s="13">
        <v>18</v>
      </c>
      <c r="I22" s="11">
        <f t="shared" si="1"/>
        <v>0</v>
      </c>
      <c r="J22" s="4"/>
      <c r="K22" s="31" t="s">
        <v>140</v>
      </c>
      <c r="L22" s="10"/>
      <c r="M22" s="19">
        <v>35</v>
      </c>
      <c r="N22" s="11">
        <f t="shared" si="2"/>
        <v>0</v>
      </c>
      <c r="O22" s="4"/>
      <c r="P22" s="27" t="s">
        <v>185</v>
      </c>
    </row>
    <row r="23" spans="1:18" ht="15" x14ac:dyDescent="0.2">
      <c r="A23" s="14"/>
      <c r="B23" s="9" t="s">
        <v>69</v>
      </c>
      <c r="C23" s="1"/>
      <c r="D23" s="8" t="s">
        <v>70</v>
      </c>
      <c r="E23" s="4"/>
      <c r="F23" s="30" t="s">
        <v>5</v>
      </c>
      <c r="G23" s="12"/>
      <c r="H23" s="13">
        <v>5</v>
      </c>
      <c r="I23" s="11">
        <f t="shared" si="1"/>
        <v>0</v>
      </c>
      <c r="J23" s="4"/>
      <c r="K23" s="31" t="s">
        <v>18</v>
      </c>
      <c r="L23" s="10"/>
      <c r="M23" s="19">
        <v>40</v>
      </c>
      <c r="N23" s="11">
        <f t="shared" si="2"/>
        <v>0</v>
      </c>
      <c r="O23" s="4"/>
      <c r="P23" s="27" t="s">
        <v>192</v>
      </c>
    </row>
    <row r="24" spans="1:18" ht="15" x14ac:dyDescent="0.2">
      <c r="A24" s="29" t="s">
        <v>8</v>
      </c>
      <c r="B24" s="10"/>
      <c r="C24" s="1">
        <v>12</v>
      </c>
      <c r="D24" s="11">
        <f t="shared" ref="D24:D53" si="3">B24*C24</f>
        <v>0</v>
      </c>
      <c r="E24" s="4"/>
      <c r="F24" s="31" t="s">
        <v>60</v>
      </c>
      <c r="G24" s="12"/>
      <c r="H24" s="13">
        <v>15</v>
      </c>
      <c r="I24" s="11">
        <f t="shared" si="1"/>
        <v>0</v>
      </c>
      <c r="J24" s="4"/>
      <c r="K24" s="31" t="s">
        <v>17</v>
      </c>
      <c r="L24" s="10"/>
      <c r="M24" s="19">
        <v>22</v>
      </c>
      <c r="N24" s="11">
        <f t="shared" si="2"/>
        <v>0</v>
      </c>
      <c r="O24" s="4"/>
      <c r="P24" s="27" t="s">
        <v>186</v>
      </c>
    </row>
    <row r="25" spans="1:18" ht="15" x14ac:dyDescent="0.2">
      <c r="A25" s="29" t="s">
        <v>74</v>
      </c>
      <c r="B25" s="10"/>
      <c r="C25" s="1">
        <v>20</v>
      </c>
      <c r="D25" s="11">
        <f t="shared" si="3"/>
        <v>0</v>
      </c>
      <c r="E25" s="4"/>
      <c r="F25" s="31" t="s">
        <v>113</v>
      </c>
      <c r="G25" s="12"/>
      <c r="H25" s="13">
        <v>16</v>
      </c>
      <c r="I25" s="11">
        <f t="shared" si="1"/>
        <v>0</v>
      </c>
      <c r="J25" s="4"/>
      <c r="K25" s="31" t="s">
        <v>141</v>
      </c>
      <c r="L25" s="10"/>
      <c r="M25" s="19">
        <v>8</v>
      </c>
      <c r="N25" s="11">
        <f t="shared" si="2"/>
        <v>0</v>
      </c>
      <c r="O25" s="4"/>
    </row>
    <row r="26" spans="1:18" ht="15" x14ac:dyDescent="0.2">
      <c r="A26" s="29" t="s">
        <v>3</v>
      </c>
      <c r="B26" s="10"/>
      <c r="C26" s="1">
        <v>18</v>
      </c>
      <c r="D26" s="11">
        <f t="shared" si="3"/>
        <v>0</v>
      </c>
      <c r="E26" s="4"/>
      <c r="F26" s="31" t="s">
        <v>114</v>
      </c>
      <c r="G26" s="12"/>
      <c r="H26" s="13">
        <v>20</v>
      </c>
      <c r="I26" s="11">
        <f t="shared" si="1"/>
        <v>0</v>
      </c>
      <c r="J26" s="4"/>
      <c r="K26" s="31" t="s">
        <v>19</v>
      </c>
      <c r="L26" s="10"/>
      <c r="M26" s="19">
        <v>20</v>
      </c>
      <c r="N26" s="11">
        <f t="shared" si="2"/>
        <v>0</v>
      </c>
      <c r="O26" s="4"/>
    </row>
    <row r="27" spans="1:18" ht="15" x14ac:dyDescent="0.2">
      <c r="A27" s="29" t="s">
        <v>2</v>
      </c>
      <c r="B27" s="10"/>
      <c r="C27" s="1">
        <v>40</v>
      </c>
      <c r="D27" s="11">
        <f t="shared" si="3"/>
        <v>0</v>
      </c>
      <c r="E27" s="4"/>
      <c r="F27" s="31" t="s">
        <v>115</v>
      </c>
      <c r="G27" s="12"/>
      <c r="H27" s="13">
        <v>40</v>
      </c>
      <c r="I27" s="11">
        <f t="shared" si="1"/>
        <v>0</v>
      </c>
      <c r="J27" s="4"/>
      <c r="K27" s="31" t="s">
        <v>142</v>
      </c>
      <c r="L27" s="10"/>
      <c r="M27" s="19">
        <v>38</v>
      </c>
      <c r="N27" s="11">
        <f t="shared" si="2"/>
        <v>0</v>
      </c>
      <c r="O27" s="4"/>
      <c r="P27" s="35" t="s">
        <v>165</v>
      </c>
    </row>
    <row r="28" spans="1:18" ht="15" x14ac:dyDescent="0.2">
      <c r="A28" s="29" t="s">
        <v>1</v>
      </c>
      <c r="B28" s="10"/>
      <c r="C28" s="1">
        <v>55</v>
      </c>
      <c r="D28" s="11">
        <f t="shared" si="3"/>
        <v>0</v>
      </c>
      <c r="E28" s="4"/>
      <c r="F28" s="31" t="s">
        <v>116</v>
      </c>
      <c r="G28" s="12"/>
      <c r="H28" s="13">
        <v>30</v>
      </c>
      <c r="I28" s="11">
        <f t="shared" si="1"/>
        <v>0</v>
      </c>
      <c r="J28" s="4"/>
      <c r="K28" s="31" t="s">
        <v>143</v>
      </c>
      <c r="L28" s="10"/>
      <c r="M28" s="19">
        <v>55</v>
      </c>
      <c r="N28" s="11">
        <f t="shared" si="2"/>
        <v>0</v>
      </c>
      <c r="O28" s="4"/>
    </row>
    <row r="29" spans="1:18" ht="15" x14ac:dyDescent="0.2">
      <c r="A29" s="29" t="s">
        <v>75</v>
      </c>
      <c r="B29" s="10"/>
      <c r="C29" s="1">
        <v>80</v>
      </c>
      <c r="D29" s="11">
        <f t="shared" si="3"/>
        <v>0</v>
      </c>
      <c r="E29" s="4"/>
      <c r="F29" s="31" t="s">
        <v>117</v>
      </c>
      <c r="G29" s="12"/>
      <c r="H29" s="13">
        <v>20</v>
      </c>
      <c r="I29" s="11">
        <f t="shared" si="1"/>
        <v>0</v>
      </c>
      <c r="J29" s="4"/>
      <c r="K29" s="1"/>
      <c r="L29" s="1"/>
      <c r="M29" s="1"/>
      <c r="N29" s="1"/>
      <c r="O29" s="4"/>
    </row>
    <row r="30" spans="1:18" ht="15" x14ac:dyDescent="0.2">
      <c r="A30" s="29" t="s">
        <v>76</v>
      </c>
      <c r="B30" s="10"/>
      <c r="C30" s="1">
        <v>90</v>
      </c>
      <c r="D30" s="11">
        <f t="shared" si="3"/>
        <v>0</v>
      </c>
      <c r="E30" s="4"/>
      <c r="F30" s="31" t="s">
        <v>118</v>
      </c>
      <c r="G30" s="12"/>
      <c r="H30" s="13">
        <v>50</v>
      </c>
      <c r="I30" s="11">
        <f t="shared" si="1"/>
        <v>0</v>
      </c>
      <c r="J30" s="4"/>
      <c r="K30" s="51" t="s">
        <v>72</v>
      </c>
      <c r="L30" s="51"/>
      <c r="M30" s="51"/>
      <c r="N30" s="16">
        <f>N11+N12+N13+N14+N15+N16+N17+N18+N19+N20+N21+N22+N23+N24+N25+N26+N27+N28</f>
        <v>0</v>
      </c>
      <c r="O30" s="4"/>
      <c r="P30" s="35" t="s">
        <v>193</v>
      </c>
    </row>
    <row r="31" spans="1:18" ht="18.75" x14ac:dyDescent="0.3">
      <c r="A31" s="29" t="s">
        <v>77</v>
      </c>
      <c r="B31" s="10"/>
      <c r="C31" s="1">
        <v>65</v>
      </c>
      <c r="D31" s="11">
        <f t="shared" si="3"/>
        <v>0</v>
      </c>
      <c r="E31" s="4"/>
      <c r="F31" s="31" t="s">
        <v>52</v>
      </c>
      <c r="G31" s="12"/>
      <c r="H31" s="13">
        <v>15</v>
      </c>
      <c r="I31" s="11">
        <f t="shared" si="1"/>
        <v>0</v>
      </c>
      <c r="J31" s="4"/>
      <c r="K31" s="48" t="s">
        <v>144</v>
      </c>
      <c r="L31" s="49"/>
      <c r="M31" s="49"/>
      <c r="N31" s="49"/>
      <c r="O31" s="4"/>
    </row>
    <row r="32" spans="1:18" ht="15" x14ac:dyDescent="0.2">
      <c r="A32" s="29" t="s">
        <v>78</v>
      </c>
      <c r="B32" s="10"/>
      <c r="C32" s="1">
        <v>2</v>
      </c>
      <c r="D32" s="11">
        <f t="shared" si="3"/>
        <v>0</v>
      </c>
      <c r="E32" s="4"/>
      <c r="F32" s="31" t="s">
        <v>119</v>
      </c>
      <c r="G32" s="12"/>
      <c r="H32" s="13">
        <v>10</v>
      </c>
      <c r="I32" s="11">
        <f t="shared" si="1"/>
        <v>0</v>
      </c>
      <c r="J32" s="4"/>
      <c r="K32" s="50" t="s">
        <v>63</v>
      </c>
      <c r="L32" s="50"/>
      <c r="M32" s="50"/>
      <c r="N32" s="50"/>
      <c r="O32" s="4"/>
    </row>
    <row r="33" spans="1:15" ht="15" x14ac:dyDescent="0.2">
      <c r="A33" s="29" t="s">
        <v>0</v>
      </c>
      <c r="B33" s="10"/>
      <c r="C33" s="1">
        <v>5</v>
      </c>
      <c r="D33" s="11">
        <f t="shared" si="3"/>
        <v>0</v>
      </c>
      <c r="E33" s="4"/>
      <c r="F33" s="31" t="s">
        <v>58</v>
      </c>
      <c r="G33" s="12"/>
      <c r="H33" s="13">
        <v>12</v>
      </c>
      <c r="I33" s="11">
        <f t="shared" si="1"/>
        <v>0</v>
      </c>
      <c r="J33" s="4"/>
      <c r="K33" s="7"/>
      <c r="L33" s="9" t="s">
        <v>69</v>
      </c>
      <c r="M33" s="1"/>
      <c r="N33" s="8" t="s">
        <v>70</v>
      </c>
      <c r="O33" s="4"/>
    </row>
    <row r="34" spans="1:15" ht="15" x14ac:dyDescent="0.2">
      <c r="A34" s="29" t="s">
        <v>79</v>
      </c>
      <c r="B34" s="10"/>
      <c r="C34" s="1">
        <v>2</v>
      </c>
      <c r="D34" s="11">
        <f t="shared" si="3"/>
        <v>0</v>
      </c>
      <c r="E34" s="4"/>
      <c r="F34" s="31" t="s">
        <v>59</v>
      </c>
      <c r="G34" s="12"/>
      <c r="H34" s="13">
        <v>8</v>
      </c>
      <c r="I34" s="11">
        <f t="shared" si="1"/>
        <v>0</v>
      </c>
      <c r="J34" s="4"/>
      <c r="K34" s="30" t="s">
        <v>44</v>
      </c>
      <c r="L34" s="10"/>
      <c r="M34" s="1">
        <v>20</v>
      </c>
      <c r="N34" s="11">
        <f t="shared" ref="N34:N70" si="4">L34*M34</f>
        <v>0</v>
      </c>
      <c r="O34" s="4"/>
    </row>
    <row r="35" spans="1:15" ht="15" x14ac:dyDescent="0.2">
      <c r="A35" s="29" t="s">
        <v>80</v>
      </c>
      <c r="B35" s="10"/>
      <c r="C35" s="1">
        <v>2</v>
      </c>
      <c r="D35" s="11">
        <f t="shared" si="3"/>
        <v>0</v>
      </c>
      <c r="E35" s="4"/>
      <c r="F35" s="31" t="s">
        <v>57</v>
      </c>
      <c r="G35" s="12"/>
      <c r="H35" s="13">
        <v>6</v>
      </c>
      <c r="I35" s="11">
        <f t="shared" si="1"/>
        <v>0</v>
      </c>
      <c r="J35" s="4"/>
      <c r="K35" s="30" t="s">
        <v>164</v>
      </c>
      <c r="L35" s="10"/>
      <c r="M35" s="1">
        <v>105</v>
      </c>
      <c r="N35" s="11">
        <f t="shared" si="4"/>
        <v>0</v>
      </c>
      <c r="O35" s="4"/>
    </row>
    <row r="36" spans="1:15" ht="15" x14ac:dyDescent="0.2">
      <c r="A36" s="29" t="s">
        <v>81</v>
      </c>
      <c r="B36" s="10"/>
      <c r="C36" s="1">
        <v>8</v>
      </c>
      <c r="D36" s="11">
        <f t="shared" si="3"/>
        <v>0</v>
      </c>
      <c r="E36" s="4"/>
      <c r="F36" s="31" t="s">
        <v>120</v>
      </c>
      <c r="G36" s="12"/>
      <c r="H36" s="13">
        <v>8</v>
      </c>
      <c r="I36" s="11">
        <f t="shared" si="1"/>
        <v>0</v>
      </c>
      <c r="J36" s="4"/>
      <c r="K36" s="31" t="s">
        <v>145</v>
      </c>
      <c r="L36" s="10"/>
      <c r="M36" s="19">
        <v>38</v>
      </c>
      <c r="N36" s="11">
        <f t="shared" si="4"/>
        <v>0</v>
      </c>
      <c r="O36" s="4"/>
    </row>
    <row r="37" spans="1:15" ht="15" x14ac:dyDescent="0.2">
      <c r="A37" s="29" t="s">
        <v>82</v>
      </c>
      <c r="B37" s="10"/>
      <c r="C37" s="1">
        <v>20</v>
      </c>
      <c r="D37" s="11">
        <f t="shared" si="3"/>
        <v>0</v>
      </c>
      <c r="E37" s="4"/>
      <c r="F37" s="31" t="s">
        <v>121</v>
      </c>
      <c r="G37" s="12"/>
      <c r="H37" s="13">
        <v>10</v>
      </c>
      <c r="I37" s="11">
        <f t="shared" si="1"/>
        <v>0</v>
      </c>
      <c r="J37" s="4"/>
      <c r="K37" s="31" t="s">
        <v>146</v>
      </c>
      <c r="L37" s="10"/>
      <c r="M37" s="19">
        <v>19</v>
      </c>
      <c r="N37" s="11">
        <f t="shared" si="4"/>
        <v>0</v>
      </c>
      <c r="O37" s="4"/>
    </row>
    <row r="38" spans="1:15" ht="15" x14ac:dyDescent="0.2">
      <c r="A38" s="29" t="s">
        <v>83</v>
      </c>
      <c r="B38" s="10"/>
      <c r="C38" s="1">
        <v>8</v>
      </c>
      <c r="D38" s="11">
        <f t="shared" si="3"/>
        <v>0</v>
      </c>
      <c r="E38" s="4"/>
      <c r="F38" s="15"/>
      <c r="G38" s="1"/>
      <c r="H38" s="1"/>
      <c r="I38" s="1"/>
      <c r="J38" s="4"/>
      <c r="K38" s="31" t="s">
        <v>147</v>
      </c>
      <c r="L38" s="10"/>
      <c r="M38" s="19">
        <v>5</v>
      </c>
      <c r="N38" s="11">
        <f t="shared" si="4"/>
        <v>0</v>
      </c>
      <c r="O38" s="4"/>
    </row>
    <row r="39" spans="1:15" ht="15" x14ac:dyDescent="0.2">
      <c r="A39" s="29" t="s">
        <v>84</v>
      </c>
      <c r="B39" s="10"/>
      <c r="C39" s="1">
        <v>5</v>
      </c>
      <c r="D39" s="11">
        <f t="shared" si="3"/>
        <v>0</v>
      </c>
      <c r="E39" s="4"/>
      <c r="F39" s="51" t="s">
        <v>72</v>
      </c>
      <c r="G39" s="51"/>
      <c r="H39" s="51"/>
      <c r="I39" s="16">
        <f>I11+I12+I13+I14+I15+I16+I17+I18+I19+I20+I21+I22+I23+I24+I25+I26+I27+I28+I29+I30+I31+I32+I33+I34+I35+I36+I37</f>
        <v>0</v>
      </c>
      <c r="J39" s="4"/>
      <c r="K39" s="31" t="s">
        <v>36</v>
      </c>
      <c r="L39" s="10"/>
      <c r="M39" s="19">
        <v>19</v>
      </c>
      <c r="N39" s="11">
        <f t="shared" si="4"/>
        <v>0</v>
      </c>
      <c r="O39" s="4"/>
    </row>
    <row r="40" spans="1:15" ht="18.75" x14ac:dyDescent="0.3">
      <c r="A40" s="29" t="s">
        <v>4</v>
      </c>
      <c r="B40" s="10"/>
      <c r="C40" s="1">
        <v>8</v>
      </c>
      <c r="D40" s="11">
        <f t="shared" si="3"/>
        <v>0</v>
      </c>
      <c r="E40" s="4"/>
      <c r="F40" s="48" t="s">
        <v>122</v>
      </c>
      <c r="G40" s="49"/>
      <c r="H40" s="49"/>
      <c r="I40" s="49"/>
      <c r="J40" s="4"/>
      <c r="K40" s="31" t="s">
        <v>55</v>
      </c>
      <c r="L40" s="10"/>
      <c r="M40" s="19">
        <v>6</v>
      </c>
      <c r="N40" s="11">
        <f t="shared" si="4"/>
        <v>0</v>
      </c>
      <c r="O40" s="4"/>
    </row>
    <row r="41" spans="1:15" ht="15" x14ac:dyDescent="0.2">
      <c r="A41" s="29" t="s">
        <v>85</v>
      </c>
      <c r="B41" s="10"/>
      <c r="C41" s="1">
        <v>45</v>
      </c>
      <c r="D41" s="11">
        <f t="shared" si="3"/>
        <v>0</v>
      </c>
      <c r="E41" s="4"/>
      <c r="F41" s="50" t="s">
        <v>63</v>
      </c>
      <c r="G41" s="74"/>
      <c r="H41" s="74"/>
      <c r="I41" s="74"/>
      <c r="J41" s="4"/>
      <c r="K41" s="31" t="s">
        <v>54</v>
      </c>
      <c r="L41" s="10"/>
      <c r="M41" s="19">
        <v>16</v>
      </c>
      <c r="N41" s="11">
        <f t="shared" si="4"/>
        <v>0</v>
      </c>
      <c r="O41" s="4"/>
    </row>
    <row r="42" spans="1:15" ht="15" x14ac:dyDescent="0.2">
      <c r="A42" s="29" t="s">
        <v>86</v>
      </c>
      <c r="B42" s="10"/>
      <c r="C42" s="1">
        <v>10</v>
      </c>
      <c r="D42" s="11">
        <f t="shared" si="3"/>
        <v>0</v>
      </c>
      <c r="E42" s="4"/>
      <c r="F42" s="1"/>
      <c r="G42" s="9" t="s">
        <v>69</v>
      </c>
      <c r="H42" s="1"/>
      <c r="I42" s="8" t="s">
        <v>70</v>
      </c>
      <c r="J42" s="4"/>
      <c r="K42" s="31" t="s">
        <v>148</v>
      </c>
      <c r="L42" s="10"/>
      <c r="M42" s="19">
        <v>35</v>
      </c>
      <c r="N42" s="11">
        <f t="shared" si="4"/>
        <v>0</v>
      </c>
      <c r="O42" s="4"/>
    </row>
    <row r="43" spans="1:15" ht="15" x14ac:dyDescent="0.2">
      <c r="A43" s="29" t="s">
        <v>87</v>
      </c>
      <c r="B43" s="10"/>
      <c r="C43" s="1">
        <v>20</v>
      </c>
      <c r="D43" s="11">
        <f t="shared" si="3"/>
        <v>0</v>
      </c>
      <c r="E43" s="4"/>
      <c r="F43" s="30" t="s">
        <v>24</v>
      </c>
      <c r="G43" s="10"/>
      <c r="H43" s="1">
        <v>45</v>
      </c>
      <c r="I43" s="11">
        <f t="shared" ref="I43:I70" si="5">G43*H43</f>
        <v>0</v>
      </c>
      <c r="J43" s="4"/>
      <c r="K43" s="31" t="s">
        <v>38</v>
      </c>
      <c r="L43" s="10"/>
      <c r="M43" s="19">
        <v>2</v>
      </c>
      <c r="N43" s="11">
        <f t="shared" si="4"/>
        <v>0</v>
      </c>
      <c r="O43" s="4"/>
    </row>
    <row r="44" spans="1:15" ht="15" x14ac:dyDescent="0.2">
      <c r="A44" s="29" t="s">
        <v>88</v>
      </c>
      <c r="B44" s="10"/>
      <c r="C44" s="1">
        <v>40</v>
      </c>
      <c r="D44" s="11">
        <f t="shared" si="3"/>
        <v>0</v>
      </c>
      <c r="E44" s="4"/>
      <c r="F44" s="30" t="s">
        <v>123</v>
      </c>
      <c r="G44" s="10"/>
      <c r="H44" s="1">
        <v>65</v>
      </c>
      <c r="I44" s="11">
        <f t="shared" si="5"/>
        <v>0</v>
      </c>
      <c r="J44" s="4"/>
      <c r="K44" s="31" t="s">
        <v>40</v>
      </c>
      <c r="L44" s="10"/>
      <c r="M44" s="19">
        <v>1</v>
      </c>
      <c r="N44" s="11">
        <f t="shared" si="4"/>
        <v>0</v>
      </c>
      <c r="O44" s="4"/>
    </row>
    <row r="45" spans="1:15" ht="15" x14ac:dyDescent="0.2">
      <c r="A45" s="29" t="s">
        <v>89</v>
      </c>
      <c r="B45" s="10"/>
      <c r="C45" s="1">
        <v>80</v>
      </c>
      <c r="D45" s="11">
        <f t="shared" si="3"/>
        <v>0</v>
      </c>
      <c r="E45" s="4"/>
      <c r="F45" s="30" t="s">
        <v>124</v>
      </c>
      <c r="G45" s="10"/>
      <c r="H45" s="1">
        <v>38</v>
      </c>
      <c r="I45" s="11">
        <f t="shared" si="5"/>
        <v>0</v>
      </c>
      <c r="J45" s="4"/>
      <c r="K45" s="31" t="s">
        <v>149</v>
      </c>
      <c r="L45" s="10"/>
      <c r="M45" s="19">
        <v>50</v>
      </c>
      <c r="N45" s="11">
        <f t="shared" si="4"/>
        <v>0</v>
      </c>
      <c r="O45" s="4"/>
    </row>
    <row r="46" spans="1:15" ht="15" x14ac:dyDescent="0.2">
      <c r="A46" s="29" t="s">
        <v>90</v>
      </c>
      <c r="B46" s="10"/>
      <c r="C46" s="1">
        <v>110</v>
      </c>
      <c r="D46" s="11">
        <f t="shared" si="3"/>
        <v>0</v>
      </c>
      <c r="E46" s="4"/>
      <c r="F46" s="30" t="s">
        <v>125</v>
      </c>
      <c r="G46" s="10"/>
      <c r="H46" s="1">
        <v>25</v>
      </c>
      <c r="I46" s="11">
        <f t="shared" si="5"/>
        <v>0</v>
      </c>
      <c r="J46" s="4"/>
      <c r="K46" s="31" t="s">
        <v>150</v>
      </c>
      <c r="L46" s="10"/>
      <c r="M46" s="19">
        <v>35</v>
      </c>
      <c r="N46" s="11">
        <f t="shared" si="4"/>
        <v>0</v>
      </c>
      <c r="O46" s="4"/>
    </row>
    <row r="47" spans="1:15" ht="15" x14ac:dyDescent="0.2">
      <c r="A47" s="29" t="s">
        <v>21</v>
      </c>
      <c r="B47" s="10"/>
      <c r="C47" s="1">
        <v>20</v>
      </c>
      <c r="D47" s="11">
        <f t="shared" si="3"/>
        <v>0</v>
      </c>
      <c r="E47" s="4"/>
      <c r="F47" s="30" t="s">
        <v>25</v>
      </c>
      <c r="G47" s="10"/>
      <c r="H47" s="1">
        <v>20</v>
      </c>
      <c r="I47" s="11">
        <f t="shared" si="5"/>
        <v>0</v>
      </c>
      <c r="J47" s="4"/>
      <c r="K47" s="31" t="s">
        <v>151</v>
      </c>
      <c r="L47" s="10"/>
      <c r="M47" s="19">
        <v>40</v>
      </c>
      <c r="N47" s="11">
        <f t="shared" si="4"/>
        <v>0</v>
      </c>
      <c r="O47" s="4"/>
    </row>
    <row r="48" spans="1:15" ht="15" x14ac:dyDescent="0.2">
      <c r="A48" s="29" t="s">
        <v>91</v>
      </c>
      <c r="B48" s="10"/>
      <c r="C48" s="1">
        <v>10</v>
      </c>
      <c r="D48" s="11">
        <f t="shared" si="3"/>
        <v>0</v>
      </c>
      <c r="E48" s="4"/>
      <c r="F48" s="30" t="s">
        <v>126</v>
      </c>
      <c r="G48" s="10"/>
      <c r="H48" s="1">
        <v>20</v>
      </c>
      <c r="I48" s="11">
        <f t="shared" si="5"/>
        <v>0</v>
      </c>
      <c r="J48" s="4"/>
      <c r="K48" s="31" t="s">
        <v>41</v>
      </c>
      <c r="L48" s="10"/>
      <c r="M48" s="19">
        <v>5</v>
      </c>
      <c r="N48" s="11">
        <f t="shared" si="4"/>
        <v>0</v>
      </c>
      <c r="O48" s="4"/>
    </row>
    <row r="49" spans="1:15" ht="15" x14ac:dyDescent="0.2">
      <c r="A49" s="29" t="s">
        <v>92</v>
      </c>
      <c r="B49" s="10"/>
      <c r="C49" s="1">
        <v>40</v>
      </c>
      <c r="D49" s="11">
        <f t="shared" si="3"/>
        <v>0</v>
      </c>
      <c r="E49" s="4"/>
      <c r="F49" s="30" t="s">
        <v>23</v>
      </c>
      <c r="G49" s="10"/>
      <c r="H49" s="1">
        <v>5</v>
      </c>
      <c r="I49" s="11">
        <f t="shared" si="5"/>
        <v>0</v>
      </c>
      <c r="J49" s="4"/>
      <c r="K49" s="31" t="s">
        <v>42</v>
      </c>
      <c r="L49" s="10"/>
      <c r="M49" s="19">
        <v>15</v>
      </c>
      <c r="N49" s="11">
        <f t="shared" si="4"/>
        <v>0</v>
      </c>
      <c r="O49" s="4"/>
    </row>
    <row r="50" spans="1:15" ht="15" x14ac:dyDescent="0.2">
      <c r="A50" s="29" t="s">
        <v>93</v>
      </c>
      <c r="B50" s="10"/>
      <c r="C50" s="1">
        <v>8</v>
      </c>
      <c r="D50" s="11">
        <f t="shared" si="3"/>
        <v>0</v>
      </c>
      <c r="E50" s="4"/>
      <c r="F50" s="30" t="s">
        <v>127</v>
      </c>
      <c r="G50" s="10"/>
      <c r="H50" s="1">
        <v>20</v>
      </c>
      <c r="I50" s="11">
        <f t="shared" si="5"/>
        <v>0</v>
      </c>
      <c r="J50" s="4"/>
      <c r="K50" s="31" t="s">
        <v>152</v>
      </c>
      <c r="L50" s="10"/>
      <c r="M50" s="19">
        <v>35</v>
      </c>
      <c r="N50" s="11">
        <f t="shared" si="4"/>
        <v>0</v>
      </c>
      <c r="O50" s="4"/>
    </row>
    <row r="51" spans="1:15" ht="15" x14ac:dyDescent="0.2">
      <c r="A51" s="29" t="s">
        <v>94</v>
      </c>
      <c r="B51" s="10"/>
      <c r="C51" s="1">
        <v>5</v>
      </c>
      <c r="D51" s="11">
        <f t="shared" si="3"/>
        <v>0</v>
      </c>
      <c r="E51" s="4"/>
      <c r="F51" s="30" t="s">
        <v>26</v>
      </c>
      <c r="G51" s="10"/>
      <c r="H51" s="1">
        <v>5</v>
      </c>
      <c r="I51" s="11">
        <f t="shared" si="5"/>
        <v>0</v>
      </c>
      <c r="J51" s="4"/>
      <c r="K51" s="31" t="s">
        <v>153</v>
      </c>
      <c r="L51" s="10"/>
      <c r="M51" s="19">
        <v>6</v>
      </c>
      <c r="N51" s="11">
        <f t="shared" si="4"/>
        <v>0</v>
      </c>
      <c r="O51" s="4"/>
    </row>
    <row r="52" spans="1:15" ht="15" x14ac:dyDescent="0.2">
      <c r="A52" s="29" t="s">
        <v>95</v>
      </c>
      <c r="B52" s="10"/>
      <c r="C52" s="1">
        <v>75</v>
      </c>
      <c r="D52" s="11">
        <f t="shared" si="3"/>
        <v>0</v>
      </c>
      <c r="E52" s="4"/>
      <c r="F52" s="30" t="s">
        <v>27</v>
      </c>
      <c r="G52" s="10"/>
      <c r="H52" s="1">
        <v>5</v>
      </c>
      <c r="I52" s="11">
        <f t="shared" si="5"/>
        <v>0</v>
      </c>
      <c r="J52" s="4"/>
      <c r="K52" s="31" t="s">
        <v>154</v>
      </c>
      <c r="L52" s="10"/>
      <c r="M52" s="19">
        <v>5</v>
      </c>
      <c r="N52" s="11">
        <f t="shared" si="4"/>
        <v>0</v>
      </c>
      <c r="O52" s="4"/>
    </row>
    <row r="53" spans="1:15" ht="15" x14ac:dyDescent="0.2">
      <c r="A53" s="29" t="s">
        <v>96</v>
      </c>
      <c r="B53" s="10"/>
      <c r="C53" s="1">
        <v>90</v>
      </c>
      <c r="D53" s="11">
        <f t="shared" si="3"/>
        <v>0</v>
      </c>
      <c r="E53" s="4"/>
      <c r="F53" s="30" t="s">
        <v>28</v>
      </c>
      <c r="G53" s="10"/>
      <c r="H53" s="1">
        <v>3</v>
      </c>
      <c r="I53" s="11">
        <f t="shared" si="5"/>
        <v>0</v>
      </c>
      <c r="J53" s="4"/>
      <c r="K53" s="31" t="s">
        <v>43</v>
      </c>
      <c r="L53" s="10"/>
      <c r="M53" s="19">
        <v>10</v>
      </c>
      <c r="N53" s="11">
        <f t="shared" si="4"/>
        <v>0</v>
      </c>
      <c r="O53" s="4"/>
    </row>
    <row r="54" spans="1:15" ht="15.75" thickBot="1" x14ac:dyDescent="0.25">
      <c r="A54" s="14"/>
      <c r="B54" s="1"/>
      <c r="C54" s="1"/>
      <c r="D54" s="1"/>
      <c r="E54" s="4"/>
      <c r="F54" s="30" t="s">
        <v>29</v>
      </c>
      <c r="G54" s="10"/>
      <c r="H54" s="1">
        <v>5</v>
      </c>
      <c r="I54" s="11">
        <f t="shared" si="5"/>
        <v>0</v>
      </c>
      <c r="J54" s="4"/>
      <c r="K54" s="31" t="s">
        <v>155</v>
      </c>
      <c r="L54" s="10"/>
      <c r="M54" s="19">
        <v>14</v>
      </c>
      <c r="N54" s="11">
        <f t="shared" si="4"/>
        <v>0</v>
      </c>
      <c r="O54" s="4"/>
    </row>
    <row r="55" spans="1:15" ht="15.75" thickBot="1" x14ac:dyDescent="0.25">
      <c r="A55" s="46" t="s">
        <v>72</v>
      </c>
      <c r="B55" s="47"/>
      <c r="C55" s="20"/>
      <c r="D55" s="2">
        <f>D24+D25+D26+D27+D28+D29+D30+D31+D32+D33+D34+D35+D36+D37+D38+D39+D40+D41+D42+D43+D44+D45+D46+D47+D48+D49+D50+D51+D52+D53</f>
        <v>0</v>
      </c>
      <c r="E55" s="4"/>
      <c r="F55" s="30" t="s">
        <v>128</v>
      </c>
      <c r="G55" s="10"/>
      <c r="H55" s="1">
        <v>10</v>
      </c>
      <c r="I55" s="11">
        <f t="shared" si="5"/>
        <v>0</v>
      </c>
      <c r="J55" s="4"/>
      <c r="K55" s="31" t="s">
        <v>156</v>
      </c>
      <c r="L55" s="10"/>
      <c r="M55" s="19">
        <v>15</v>
      </c>
      <c r="N55" s="11">
        <f t="shared" si="4"/>
        <v>0</v>
      </c>
      <c r="O55" s="4"/>
    </row>
    <row r="56" spans="1:15" ht="18.75" x14ac:dyDescent="0.2">
      <c r="A56" s="75" t="s">
        <v>97</v>
      </c>
      <c r="B56" s="76"/>
      <c r="C56" s="76"/>
      <c r="D56" s="76"/>
      <c r="E56" s="4"/>
      <c r="F56" s="30" t="s">
        <v>30</v>
      </c>
      <c r="G56" s="10"/>
      <c r="H56" s="1">
        <v>7</v>
      </c>
      <c r="I56" s="11">
        <f t="shared" si="5"/>
        <v>0</v>
      </c>
      <c r="J56" s="4"/>
      <c r="K56" s="31" t="s">
        <v>157</v>
      </c>
      <c r="L56" s="10"/>
      <c r="M56" s="19">
        <v>20</v>
      </c>
      <c r="N56" s="11">
        <f t="shared" si="4"/>
        <v>0</v>
      </c>
      <c r="O56" s="4"/>
    </row>
    <row r="57" spans="1:15" ht="15" x14ac:dyDescent="0.2">
      <c r="A57" s="56" t="s">
        <v>63</v>
      </c>
      <c r="B57" s="57"/>
      <c r="C57" s="57"/>
      <c r="D57" s="57"/>
      <c r="E57" s="4"/>
      <c r="F57" s="30" t="s">
        <v>33</v>
      </c>
      <c r="G57" s="10"/>
      <c r="H57" s="1">
        <v>7</v>
      </c>
      <c r="I57" s="11">
        <f t="shared" si="5"/>
        <v>0</v>
      </c>
      <c r="J57" s="4"/>
      <c r="K57" s="31" t="s">
        <v>35</v>
      </c>
      <c r="L57" s="10"/>
      <c r="M57" s="19">
        <v>9</v>
      </c>
      <c r="N57" s="11">
        <f t="shared" si="4"/>
        <v>0</v>
      </c>
      <c r="O57" s="4"/>
    </row>
    <row r="58" spans="1:15" ht="15" x14ac:dyDescent="0.2">
      <c r="A58" s="14"/>
      <c r="B58" s="9" t="s">
        <v>69</v>
      </c>
      <c r="C58" s="1"/>
      <c r="D58" s="8" t="s">
        <v>70</v>
      </c>
      <c r="E58" s="4"/>
      <c r="F58" s="30" t="s">
        <v>34</v>
      </c>
      <c r="G58" s="10"/>
      <c r="H58" s="1">
        <v>20</v>
      </c>
      <c r="I58" s="11">
        <f t="shared" si="5"/>
        <v>0</v>
      </c>
      <c r="J58" s="4"/>
      <c r="K58" s="31" t="s">
        <v>37</v>
      </c>
      <c r="L58" s="10"/>
      <c r="M58" s="19">
        <v>1</v>
      </c>
      <c r="N58" s="11">
        <f t="shared" si="4"/>
        <v>0</v>
      </c>
      <c r="O58" s="4"/>
    </row>
    <row r="59" spans="1:15" ht="15" x14ac:dyDescent="0.2">
      <c r="A59" s="29" t="s">
        <v>99</v>
      </c>
      <c r="B59" s="10"/>
      <c r="C59" s="1">
        <v>75</v>
      </c>
      <c r="D59" s="11">
        <f t="shared" ref="D59:D70" si="6">B59*C59</f>
        <v>0</v>
      </c>
      <c r="E59" s="4"/>
      <c r="F59" s="30" t="s">
        <v>129</v>
      </c>
      <c r="G59" s="10"/>
      <c r="H59" s="1">
        <v>5</v>
      </c>
      <c r="I59" s="11">
        <f t="shared" si="5"/>
        <v>0</v>
      </c>
      <c r="J59" s="4"/>
      <c r="K59" s="31" t="s">
        <v>158</v>
      </c>
      <c r="L59" s="10"/>
      <c r="M59" s="19">
        <v>50</v>
      </c>
      <c r="N59" s="11">
        <f t="shared" si="4"/>
        <v>0</v>
      </c>
      <c r="O59" s="4"/>
    </row>
    <row r="60" spans="1:15" ht="15" x14ac:dyDescent="0.2">
      <c r="A60" s="29" t="s">
        <v>100</v>
      </c>
      <c r="B60" s="10"/>
      <c r="C60" s="1">
        <v>60</v>
      </c>
      <c r="D60" s="11">
        <f t="shared" si="6"/>
        <v>0</v>
      </c>
      <c r="E60" s="4"/>
      <c r="F60" s="30"/>
      <c r="G60" s="10"/>
      <c r="H60" s="1">
        <v>7</v>
      </c>
      <c r="I60" s="11">
        <f t="shared" si="5"/>
        <v>0</v>
      </c>
      <c r="J60" s="4"/>
      <c r="K60" s="31" t="s">
        <v>159</v>
      </c>
      <c r="L60" s="10"/>
      <c r="M60" s="19">
        <v>20</v>
      </c>
      <c r="N60" s="11">
        <f t="shared" si="4"/>
        <v>0</v>
      </c>
      <c r="O60" s="4"/>
    </row>
    <row r="61" spans="1:15" ht="15" x14ac:dyDescent="0.2">
      <c r="A61" s="29" t="s">
        <v>101</v>
      </c>
      <c r="B61" s="10"/>
      <c r="C61" s="1">
        <v>40</v>
      </c>
      <c r="D61" s="11">
        <f t="shared" si="6"/>
        <v>0</v>
      </c>
      <c r="E61" s="4"/>
      <c r="F61" s="30"/>
      <c r="G61" s="10"/>
      <c r="H61" s="1">
        <v>6</v>
      </c>
      <c r="I61" s="11">
        <f t="shared" si="5"/>
        <v>0</v>
      </c>
      <c r="J61" s="4"/>
      <c r="K61" s="31" t="s">
        <v>39</v>
      </c>
      <c r="L61" s="10"/>
      <c r="M61" s="19">
        <v>28</v>
      </c>
      <c r="N61" s="11">
        <f t="shared" si="4"/>
        <v>0</v>
      </c>
      <c r="O61" s="4"/>
    </row>
    <row r="62" spans="1:15" ht="15" x14ac:dyDescent="0.2">
      <c r="A62" s="29" t="s">
        <v>102</v>
      </c>
      <c r="B62" s="10"/>
      <c r="C62" s="1">
        <v>20</v>
      </c>
      <c r="D62" s="11">
        <f t="shared" si="6"/>
        <v>0</v>
      </c>
      <c r="E62" s="4"/>
      <c r="F62" s="30"/>
      <c r="G62" s="10"/>
      <c r="H62" s="1">
        <v>10</v>
      </c>
      <c r="I62" s="11">
        <f t="shared" si="5"/>
        <v>0</v>
      </c>
      <c r="J62" s="4"/>
      <c r="K62" s="31" t="s">
        <v>160</v>
      </c>
      <c r="L62" s="10"/>
      <c r="M62" s="19">
        <v>18</v>
      </c>
      <c r="N62" s="11">
        <f t="shared" si="4"/>
        <v>0</v>
      </c>
      <c r="O62" s="4"/>
    </row>
    <row r="63" spans="1:15" ht="15" x14ac:dyDescent="0.2">
      <c r="A63" s="29" t="s">
        <v>103</v>
      </c>
      <c r="B63" s="10"/>
      <c r="C63" s="1">
        <v>15</v>
      </c>
      <c r="D63" s="11">
        <f t="shared" si="6"/>
        <v>0</v>
      </c>
      <c r="E63" s="4"/>
      <c r="F63" s="30"/>
      <c r="G63" s="10"/>
      <c r="H63" s="1">
        <v>10</v>
      </c>
      <c r="I63" s="11">
        <f t="shared" si="5"/>
        <v>0</v>
      </c>
      <c r="J63" s="4"/>
      <c r="K63" s="31" t="s">
        <v>161</v>
      </c>
      <c r="L63" s="10"/>
      <c r="M63" s="19">
        <v>50</v>
      </c>
      <c r="N63" s="11">
        <f t="shared" si="4"/>
        <v>0</v>
      </c>
      <c r="O63" s="4"/>
    </row>
    <row r="64" spans="1:15" ht="15" x14ac:dyDescent="0.2">
      <c r="A64" s="29" t="s">
        <v>104</v>
      </c>
      <c r="B64" s="10"/>
      <c r="C64" s="1">
        <v>12</v>
      </c>
      <c r="D64" s="11">
        <f t="shared" si="6"/>
        <v>0</v>
      </c>
      <c r="E64" s="4"/>
      <c r="F64" s="30" t="s">
        <v>130</v>
      </c>
      <c r="G64" s="10"/>
      <c r="H64" s="1">
        <v>4</v>
      </c>
      <c r="I64" s="11">
        <f t="shared" si="5"/>
        <v>0</v>
      </c>
      <c r="J64" s="4"/>
      <c r="K64" s="31" t="s">
        <v>162</v>
      </c>
      <c r="L64" s="10"/>
      <c r="M64" s="19">
        <v>35</v>
      </c>
      <c r="N64" s="11">
        <f t="shared" si="4"/>
        <v>0</v>
      </c>
      <c r="O64" s="4"/>
    </row>
    <row r="65" spans="1:15" ht="15" x14ac:dyDescent="0.2">
      <c r="A65" s="29" t="s">
        <v>105</v>
      </c>
      <c r="B65" s="10"/>
      <c r="C65" s="1">
        <v>30</v>
      </c>
      <c r="D65" s="11">
        <f t="shared" si="6"/>
        <v>0</v>
      </c>
      <c r="E65" s="4"/>
      <c r="F65" s="30" t="s">
        <v>131</v>
      </c>
      <c r="G65" s="10"/>
      <c r="H65" s="1">
        <v>3</v>
      </c>
      <c r="I65" s="11">
        <f t="shared" si="5"/>
        <v>0</v>
      </c>
      <c r="J65" s="4"/>
      <c r="K65" s="31" t="s">
        <v>163</v>
      </c>
      <c r="L65" s="10"/>
      <c r="M65" s="19">
        <v>25</v>
      </c>
      <c r="N65" s="11">
        <f t="shared" si="4"/>
        <v>0</v>
      </c>
      <c r="O65" s="4"/>
    </row>
    <row r="66" spans="1:15" ht="15" x14ac:dyDescent="0.2">
      <c r="A66" s="29" t="s">
        <v>56</v>
      </c>
      <c r="B66" s="10"/>
      <c r="C66" s="1">
        <v>45</v>
      </c>
      <c r="D66" s="11">
        <f t="shared" si="6"/>
        <v>0</v>
      </c>
      <c r="E66" s="4"/>
      <c r="F66" s="30" t="s">
        <v>132</v>
      </c>
      <c r="G66" s="10"/>
      <c r="H66" s="1">
        <v>4</v>
      </c>
      <c r="I66" s="11">
        <f t="shared" si="5"/>
        <v>0</v>
      </c>
      <c r="J66" s="4"/>
      <c r="K66" s="31" t="s">
        <v>46</v>
      </c>
      <c r="L66" s="10"/>
      <c r="M66" s="19">
        <v>150</v>
      </c>
      <c r="N66" s="11">
        <f t="shared" si="4"/>
        <v>0</v>
      </c>
      <c r="O66" s="4"/>
    </row>
    <row r="67" spans="1:15" ht="15" x14ac:dyDescent="0.2">
      <c r="A67" s="29" t="s">
        <v>6</v>
      </c>
      <c r="B67" s="10"/>
      <c r="C67" s="1">
        <v>40</v>
      </c>
      <c r="D67" s="11">
        <f t="shared" si="6"/>
        <v>0</v>
      </c>
      <c r="E67" s="4"/>
      <c r="F67" s="30" t="s">
        <v>133</v>
      </c>
      <c r="G67" s="10"/>
      <c r="H67" s="1">
        <v>4</v>
      </c>
      <c r="I67" s="11">
        <f t="shared" si="5"/>
        <v>0</v>
      </c>
      <c r="J67" s="4"/>
      <c r="K67" s="31" t="s">
        <v>45</v>
      </c>
      <c r="L67" s="10"/>
      <c r="M67" s="19">
        <v>150</v>
      </c>
      <c r="N67" s="11">
        <f t="shared" si="4"/>
        <v>0</v>
      </c>
      <c r="O67" s="4"/>
    </row>
    <row r="68" spans="1:15" ht="15" x14ac:dyDescent="0.2">
      <c r="A68" s="29" t="s">
        <v>50</v>
      </c>
      <c r="B68" s="10"/>
      <c r="C68" s="1">
        <v>40</v>
      </c>
      <c r="D68" s="11">
        <f t="shared" si="6"/>
        <v>0</v>
      </c>
      <c r="E68" s="4"/>
      <c r="F68" s="30" t="s">
        <v>134</v>
      </c>
      <c r="G68" s="10"/>
      <c r="H68" s="1">
        <v>5</v>
      </c>
      <c r="I68" s="11">
        <f t="shared" si="5"/>
        <v>0</v>
      </c>
      <c r="J68" s="4"/>
      <c r="K68" s="34" t="s">
        <v>189</v>
      </c>
      <c r="L68" s="10"/>
      <c r="M68" s="19">
        <v>10</v>
      </c>
      <c r="N68" s="11">
        <f t="shared" si="4"/>
        <v>0</v>
      </c>
      <c r="O68" s="4"/>
    </row>
    <row r="69" spans="1:15" ht="15" x14ac:dyDescent="0.2">
      <c r="A69" s="29" t="s">
        <v>47</v>
      </c>
      <c r="B69" s="10"/>
      <c r="C69" s="1">
        <v>20</v>
      </c>
      <c r="D69" s="11">
        <f t="shared" si="6"/>
        <v>0</v>
      </c>
      <c r="E69" s="4"/>
      <c r="F69" s="30" t="s">
        <v>31</v>
      </c>
      <c r="G69" s="10"/>
      <c r="H69" s="1">
        <v>30</v>
      </c>
      <c r="I69" s="11">
        <f t="shared" si="5"/>
        <v>0</v>
      </c>
      <c r="J69" s="4"/>
      <c r="K69" s="34" t="s">
        <v>188</v>
      </c>
      <c r="L69" s="10"/>
      <c r="M69" s="19">
        <v>10</v>
      </c>
      <c r="N69" s="11">
        <f t="shared" si="4"/>
        <v>0</v>
      </c>
      <c r="O69" s="4"/>
    </row>
    <row r="70" spans="1:15" ht="15" x14ac:dyDescent="0.2">
      <c r="A70" s="29" t="s">
        <v>48</v>
      </c>
      <c r="B70" s="10"/>
      <c r="C70" s="1">
        <v>12</v>
      </c>
      <c r="D70" s="11">
        <f t="shared" si="6"/>
        <v>0</v>
      </c>
      <c r="E70" s="4"/>
      <c r="F70" s="30" t="s">
        <v>32</v>
      </c>
      <c r="G70" s="10"/>
      <c r="H70" s="1">
        <v>20</v>
      </c>
      <c r="I70" s="11">
        <f t="shared" si="5"/>
        <v>0</v>
      </c>
      <c r="J70" s="4"/>
      <c r="K70" s="34" t="s">
        <v>187</v>
      </c>
      <c r="L70" s="10"/>
      <c r="M70" s="19">
        <v>5</v>
      </c>
      <c r="N70" s="11">
        <f t="shared" si="4"/>
        <v>0</v>
      </c>
      <c r="O70" s="4"/>
    </row>
    <row r="71" spans="1:15" ht="13.5" thickBot="1" x14ac:dyDescent="0.25">
      <c r="A71" s="14"/>
      <c r="B71" s="1"/>
      <c r="C71" s="1"/>
      <c r="D71" s="1"/>
      <c r="E71" s="4"/>
      <c r="F71" s="1"/>
      <c r="G71" s="1"/>
      <c r="H71" s="1"/>
      <c r="I71" s="1"/>
      <c r="J71" s="4"/>
      <c r="K71" s="1"/>
      <c r="L71" s="1"/>
      <c r="M71" s="1"/>
      <c r="N71" s="1"/>
      <c r="O71" s="4"/>
    </row>
    <row r="72" spans="1:15" ht="15.75" thickBot="1" x14ac:dyDescent="0.25">
      <c r="A72" s="72" t="s">
        <v>72</v>
      </c>
      <c r="B72" s="73"/>
      <c r="C72" s="73"/>
      <c r="D72" s="21">
        <f>D59+D60+D61+D62+D63+D64+D65+D66+D67+D68+D69+D70</f>
        <v>0</v>
      </c>
      <c r="E72" s="22"/>
      <c r="F72" s="63" t="s">
        <v>72</v>
      </c>
      <c r="G72" s="63"/>
      <c r="H72" s="63"/>
      <c r="I72" s="23">
        <f>I43+I44+I45+I46+I47+I48+I49+I50+I51+I52+I53+I54+I55+I56+I57+I58+I59+I60+I61+I62+I63+I64+I65+I66+I67+I68+I69+I70</f>
        <v>0</v>
      </c>
      <c r="J72" s="22"/>
      <c r="K72" s="63" t="s">
        <v>72</v>
      </c>
      <c r="L72" s="64"/>
      <c r="M72" s="64"/>
      <c r="N72" s="24">
        <f>N34+N35+N36+N37+N38+N39+N40+N41+N42+N43+N44+N45+N46+N47+N48+N49+N50+N51+N52+N53+N54+N55+N56+N57+N58+N59+N60+N61+N62+N63+N64+N65+N66+N67+N68+N69+N70</f>
        <v>0</v>
      </c>
      <c r="O72" s="22"/>
    </row>
    <row r="73" spans="1:15" ht="14.25" x14ac:dyDescent="0.2">
      <c r="A73" s="65"/>
      <c r="B73" s="66"/>
      <c r="C73" s="66"/>
      <c r="D73" s="66"/>
      <c r="E73" s="66"/>
      <c r="F73" s="66"/>
      <c r="G73" s="66"/>
      <c r="H73" s="66"/>
      <c r="I73" s="66"/>
      <c r="J73" s="4"/>
      <c r="K73" s="69" t="s">
        <v>166</v>
      </c>
      <c r="L73" s="70"/>
      <c r="M73" s="1"/>
      <c r="N73" s="59">
        <f>D20+D55+D72+I39+I72+N30+N72</f>
        <v>0</v>
      </c>
      <c r="O73" s="4"/>
    </row>
    <row r="74" spans="1:15" ht="15" thickBot="1" x14ac:dyDescent="0.25">
      <c r="A74" s="67"/>
      <c r="B74" s="68"/>
      <c r="C74" s="68"/>
      <c r="D74" s="68"/>
      <c r="E74" s="68"/>
      <c r="F74" s="68"/>
      <c r="G74" s="68"/>
      <c r="H74" s="68"/>
      <c r="I74" s="68"/>
      <c r="J74" s="18"/>
      <c r="K74" s="71"/>
      <c r="L74" s="71"/>
      <c r="M74" s="17"/>
      <c r="N74" s="60"/>
      <c r="O74" s="18"/>
    </row>
    <row r="75" spans="1:15" x14ac:dyDescent="0.2">
      <c r="E75" s="3"/>
    </row>
    <row r="76" spans="1:15" x14ac:dyDescent="0.2">
      <c r="E76" s="3"/>
    </row>
  </sheetData>
  <mergeCells count="29">
    <mergeCell ref="N73:N74"/>
    <mergeCell ref="A20:C20"/>
    <mergeCell ref="K72:M72"/>
    <mergeCell ref="A73:I73"/>
    <mergeCell ref="A74:I74"/>
    <mergeCell ref="K73:L74"/>
    <mergeCell ref="A72:C72"/>
    <mergeCell ref="F39:H39"/>
    <mergeCell ref="F40:I40"/>
    <mergeCell ref="F41:I41"/>
    <mergeCell ref="F72:H72"/>
    <mergeCell ref="A57:D57"/>
    <mergeCell ref="A56:D56"/>
    <mergeCell ref="A1:O1"/>
    <mergeCell ref="A2:O2"/>
    <mergeCell ref="A3:O3"/>
    <mergeCell ref="A55:B55"/>
    <mergeCell ref="K31:N31"/>
    <mergeCell ref="K32:N32"/>
    <mergeCell ref="A6:O6"/>
    <mergeCell ref="F8:I8"/>
    <mergeCell ref="K8:O8"/>
    <mergeCell ref="K9:O9"/>
    <mergeCell ref="K30:M30"/>
    <mergeCell ref="A21:D21"/>
    <mergeCell ref="A8:D8"/>
    <mergeCell ref="A9:D9"/>
    <mergeCell ref="A22:D22"/>
    <mergeCell ref="F9:I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Peter's Removals</vt:lpstr>
      <vt:lpstr>'Peter''s Removals'!Print_Area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</dc:creator>
  <cp:lastModifiedBy>27725471938</cp:lastModifiedBy>
  <cp:lastPrinted>2017-03-13T12:58:24Z</cp:lastPrinted>
  <dcterms:created xsi:type="dcterms:W3CDTF">1996-10-14T23:33:28Z</dcterms:created>
  <dcterms:modified xsi:type="dcterms:W3CDTF">2021-06-01T11:27:34Z</dcterms:modified>
</cp:coreProperties>
</file>